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3"/>
  <workbookPr/>
  <mc:AlternateContent xmlns:mc="http://schemas.openxmlformats.org/markup-compatibility/2006">
    <mc:Choice Requires="x15">
      <x15ac:absPath xmlns:x15ac="http://schemas.microsoft.com/office/spreadsheetml/2010/11/ac" url="\\Server01\地域福祉\11.福祉教育\01.福祉教育事業関係\01.体験学習\2019年度\書式集\体験学習フロー\"/>
    </mc:Choice>
  </mc:AlternateContent>
  <xr:revisionPtr revIDLastSave="0" documentId="13_ncr:1_{B8CE6B30-0E34-4290-8451-64814F36046B}" xr6:coauthVersionLast="36" xr6:coauthVersionMax="36" xr10:uidLastSave="{00000000-0000-0000-0000-000000000000}"/>
  <bookViews>
    <workbookView xWindow="240" yWindow="105" windowWidth="24735" windowHeight="12255" xr2:uid="{00000000-000D-0000-FFFF-FFFF00000000}"/>
  </bookViews>
  <sheets>
    <sheet name="借用報告書" sheetId="7" r:id="rId1"/>
    <sheet name="借用報告書-印刷用" sheetId="9" r:id="rId2"/>
    <sheet name="DATA" sheetId="8" r:id="rId3"/>
  </sheets>
  <definedNames>
    <definedName name="ADD">OFFSET(DATA!$G$2,0,0,60-COUNTBLANK(DATA!$G$2:$G$61))</definedName>
    <definedName name="EXP">DATA!$I$1:$R$1</definedName>
    <definedName name="FAX">OFFSET(DATA!$C$2,0,0,60-COUNTBLANK(DATA!$C$2:$C$61))</definedName>
    <definedName name="PHONE">OFFSET(DATA!$B$2,0,0,60-COUNTBLANK(DATA!$B$2:$B$61))</definedName>
    <definedName name="_xlnm.Print_Area" localSheetId="0">借用報告書!$A$1:$AE$35</definedName>
    <definedName name="_xlnm.Print_Area" localSheetId="1">'借用報告書-印刷用'!$A$1:$AE$35</definedName>
    <definedName name="SCHOOL">OFFSET(DATA!$A$2,0,0,60-COUNTBLANK(DATA!$A$2:$A$61))</definedName>
    <definedName name="ZIP">OFFSET(DATA!$D$2,0,0,60-COUNTBLANK(DATA!$D$2:$D$61))</definedName>
  </definedNames>
  <calcPr calcId="191029"/>
</workbook>
</file>

<file path=xl/calcChain.xml><?xml version="1.0" encoding="utf-8"?>
<calcChain xmlns="http://schemas.openxmlformats.org/spreadsheetml/2006/main">
  <c r="T16" i="9" l="1"/>
  <c r="G16" i="9"/>
  <c r="G10" i="9"/>
  <c r="Y8" i="9"/>
  <c r="W2" i="9"/>
  <c r="G10" i="7"/>
  <c r="G16" i="7"/>
  <c r="T16" i="7"/>
  <c r="Y8" i="7"/>
  <c r="W2" i="7" l="1"/>
  <c r="G61" i="8" l="1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" i="8"/>
  <c r="G2" i="8"/>
  <c r="D42" i="8"/>
  <c r="D34" i="8"/>
  <c r="D26" i="8"/>
  <c r="D18" i="8"/>
  <c r="D10" i="8"/>
  <c r="D2" i="8"/>
  <c r="D33" i="8"/>
  <c r="D15" i="8"/>
  <c r="D59" i="8"/>
  <c r="D51" i="8"/>
  <c r="D13" i="8"/>
  <c r="D56" i="8"/>
  <c r="D47" i="8"/>
  <c r="D23" i="8"/>
  <c r="D5" i="8"/>
  <c r="D36" i="8"/>
  <c r="D20" i="8"/>
  <c r="D12" i="8"/>
  <c r="D37" i="8"/>
  <c r="D61" i="8"/>
  <c r="D58" i="8"/>
  <c r="D29" i="8"/>
  <c r="D40" i="8"/>
  <c r="D32" i="8"/>
  <c r="D24" i="8"/>
  <c r="D16" i="8"/>
  <c r="D8" i="8"/>
  <c r="D41" i="8"/>
  <c r="D31" i="8"/>
  <c r="D9" i="8"/>
  <c r="D57" i="8"/>
  <c r="D46" i="8"/>
  <c r="D7" i="8"/>
  <c r="D54" i="8"/>
  <c r="D45" i="8"/>
  <c r="D19" i="8"/>
  <c r="D28" i="8"/>
  <c r="D4" i="8"/>
  <c r="D21" i="8"/>
  <c r="D27" i="8"/>
  <c r="D11" i="8"/>
  <c r="D38" i="8"/>
  <c r="D30" i="8"/>
  <c r="D22" i="8"/>
  <c r="D14" i="8"/>
  <c r="D6" i="8"/>
  <c r="D39" i="8"/>
  <c r="D25" i="8"/>
  <c r="D3" i="8"/>
  <c r="D55" i="8"/>
  <c r="D44" i="8"/>
  <c r="D60" i="8"/>
  <c r="D52" i="8"/>
  <c r="D35" i="8"/>
  <c r="D17" i="8"/>
  <c r="D53" i="8"/>
  <c r="D50" i="8"/>
</calcChain>
</file>

<file path=xl/sharedStrings.xml><?xml version="1.0" encoding="utf-8"?>
<sst xmlns="http://schemas.openxmlformats.org/spreadsheetml/2006/main" count="411" uniqueCount="259">
  <si>
    <t>体験学習実施・福祉機器借用報告書</t>
    <rPh sb="0" eb="2">
      <t>タイケン</t>
    </rPh>
    <rPh sb="2" eb="4">
      <t>ガクシュウ</t>
    </rPh>
    <rPh sb="4" eb="6">
      <t>ジッシ</t>
    </rPh>
    <rPh sb="7" eb="9">
      <t>フクシ</t>
    </rPh>
    <rPh sb="9" eb="11">
      <t>キキ</t>
    </rPh>
    <rPh sb="11" eb="13">
      <t>シャクヨウ</t>
    </rPh>
    <rPh sb="13" eb="16">
      <t>ホウコクショ</t>
    </rPh>
    <phoneticPr fontId="1"/>
  </si>
  <si>
    <t>社会福祉法人</t>
    <rPh sb="0" eb="2">
      <t>シャカイ</t>
    </rPh>
    <rPh sb="2" eb="4">
      <t>フクシ</t>
    </rPh>
    <rPh sb="4" eb="6">
      <t>ホウジン</t>
    </rPh>
    <phoneticPr fontId="1"/>
  </si>
  <si>
    <t>担当者名(電話)</t>
    <rPh sb="0" eb="3">
      <t>タントウシャ</t>
    </rPh>
    <rPh sb="3" eb="4">
      <t>メイ</t>
    </rPh>
    <rPh sb="5" eb="7">
      <t>デンワ</t>
    </rPh>
    <phoneticPr fontId="1"/>
  </si>
  <si>
    <t>体験実施日</t>
    <rPh sb="0" eb="2">
      <t>タイケン</t>
    </rPh>
    <rPh sb="2" eb="4">
      <t>ジッシ</t>
    </rPh>
    <rPh sb="4" eb="5">
      <t>ビ</t>
    </rPh>
    <phoneticPr fontId="1"/>
  </si>
  <si>
    <t>借用期間</t>
    <rPh sb="0" eb="2">
      <t>シャクヨウ</t>
    </rPh>
    <rPh sb="2" eb="4">
      <t>キカン</t>
    </rPh>
    <phoneticPr fontId="1"/>
  </si>
  <si>
    <t>借用物品</t>
    <rPh sb="0" eb="2">
      <t>シャクヨウ</t>
    </rPh>
    <rPh sb="2" eb="4">
      <t>ブッピン</t>
    </rPh>
    <phoneticPr fontId="1"/>
  </si>
  <si>
    <t>課　長</t>
    <rPh sb="0" eb="1">
      <t>カ</t>
    </rPh>
    <rPh sb="2" eb="3">
      <t>チョウ</t>
    </rPh>
    <phoneticPr fontId="1"/>
  </si>
  <si>
    <t>調 整 幹</t>
    <rPh sb="0" eb="1">
      <t>チョウ</t>
    </rPh>
    <rPh sb="2" eb="3">
      <t>ヒトシ</t>
    </rPh>
    <rPh sb="4" eb="5">
      <t>カン</t>
    </rPh>
    <phoneticPr fontId="1"/>
  </si>
  <si>
    <t>主　幹</t>
    <rPh sb="0" eb="1">
      <t>ヌシ</t>
    </rPh>
    <rPh sb="2" eb="3">
      <t>カン</t>
    </rPh>
    <phoneticPr fontId="1"/>
  </si>
  <si>
    <t>主　査</t>
    <rPh sb="0" eb="1">
      <t>ヌシ</t>
    </rPh>
    <rPh sb="2" eb="3">
      <t>サ</t>
    </rPh>
    <phoneticPr fontId="1"/>
  </si>
  <si>
    <t>主　任</t>
    <rPh sb="0" eb="1">
      <t>ヌシ</t>
    </rPh>
    <rPh sb="2" eb="3">
      <t>ニン</t>
    </rPh>
    <phoneticPr fontId="1"/>
  </si>
  <si>
    <t>担　当</t>
    <rPh sb="0" eb="1">
      <t>タン</t>
    </rPh>
    <rPh sb="2" eb="3">
      <t>トウ</t>
    </rPh>
    <phoneticPr fontId="1"/>
  </si>
  <si>
    <t>代　表　者　名</t>
    <rPh sb="0" eb="1">
      <t>ダイ</t>
    </rPh>
    <rPh sb="2" eb="3">
      <t>ヒョウ</t>
    </rPh>
    <rPh sb="4" eb="5">
      <t>モノ</t>
    </rPh>
    <rPh sb="6" eb="7">
      <t>メイ</t>
    </rPh>
    <phoneticPr fontId="1"/>
  </si>
  <si>
    <t>住　　　　　所</t>
    <rPh sb="0" eb="1">
      <t>スミ</t>
    </rPh>
    <rPh sb="6" eb="7">
      <t>ショ</t>
    </rPh>
    <phoneticPr fontId="1"/>
  </si>
  <si>
    <t>使 用 団 体 名</t>
    <rPh sb="0" eb="1">
      <t>シ</t>
    </rPh>
    <rPh sb="2" eb="3">
      <t>ヨウ</t>
    </rPh>
    <rPh sb="4" eb="5">
      <t>ダン</t>
    </rPh>
    <rPh sb="6" eb="7">
      <t>カラダ</t>
    </rPh>
    <rPh sb="8" eb="9">
      <t>メイ</t>
    </rPh>
    <phoneticPr fontId="1"/>
  </si>
  <si>
    <t>体験の成果</t>
    <rPh sb="0" eb="1">
      <t>タイ</t>
    </rPh>
    <rPh sb="1" eb="2">
      <t>ゲン</t>
    </rPh>
    <rPh sb="3" eb="4">
      <t>セイ</t>
    </rPh>
    <rPh sb="4" eb="5">
      <t>カ</t>
    </rPh>
    <phoneticPr fontId="1"/>
  </si>
  <si>
    <t>体験者の区分
及び人数</t>
    <rPh sb="0" eb="2">
      <t>タイケン</t>
    </rPh>
    <rPh sb="2" eb="3">
      <t>シャ</t>
    </rPh>
    <rPh sb="4" eb="6">
      <t>クブン</t>
    </rPh>
    <rPh sb="7" eb="8">
      <t>オヨ</t>
    </rPh>
    <rPh sb="9" eb="11">
      <t>ニンズウ</t>
    </rPh>
    <phoneticPr fontId="1"/>
  </si>
  <si>
    <t>～</t>
    <phoneticPr fontId="1"/>
  </si>
  <si>
    <t xml:space="preserve"> 借用品名(借用数量を記入)</t>
    <rPh sb="1" eb="3">
      <t>シャクヨウ</t>
    </rPh>
    <rPh sb="3" eb="4">
      <t>ヒン</t>
    </rPh>
    <rPh sb="4" eb="5">
      <t>メイ</t>
    </rPh>
    <rPh sb="6" eb="8">
      <t>シャクヨウ</t>
    </rPh>
    <rPh sb="8" eb="10">
      <t>スウリョウ</t>
    </rPh>
    <rPh sb="11" eb="13">
      <t>キニュウ</t>
    </rPh>
    <phoneticPr fontId="1"/>
  </si>
  <si>
    <r>
      <rPr>
        <sz val="8"/>
        <color theme="1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1"/>
        <charset val="128"/>
      </rPr>
      <t>①異常なし</t>
    </r>
    <rPh sb="2" eb="4">
      <t>イジョウ</t>
    </rPh>
    <phoneticPr fontId="1"/>
  </si>
  <si>
    <r>
      <rPr>
        <sz val="8"/>
        <color theme="1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1"/>
        <charset val="128"/>
      </rPr>
      <t>②異常あり</t>
    </r>
    <rPh sb="2" eb="4">
      <t>イジョウ</t>
    </rPh>
    <phoneticPr fontId="1"/>
  </si>
  <si>
    <r>
      <rPr>
        <sz val="8"/>
        <color theme="1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1"/>
        <charset val="128"/>
      </rPr>
      <t>使用後の物品の状態(○印のこと)</t>
    </r>
    <rPh sb="1" eb="4">
      <t>シヨウゴ</t>
    </rPh>
    <rPh sb="5" eb="7">
      <t>ブッピン</t>
    </rPh>
    <rPh sb="8" eb="10">
      <t>ジョウタイ</t>
    </rPh>
    <rPh sb="12" eb="13">
      <t>シルシ</t>
    </rPh>
    <phoneticPr fontId="1"/>
  </si>
  <si>
    <t xml:space="preserve">印 </t>
    <rPh sb="0" eb="1">
      <t>イン</t>
    </rPh>
    <phoneticPr fontId="1"/>
  </si>
  <si>
    <t xml:space="preserve"> (良かった点・課題/反省点)</t>
    <rPh sb="2" eb="3">
      <t>ヨ</t>
    </rPh>
    <rPh sb="6" eb="7">
      <t>テン</t>
    </rPh>
    <rPh sb="8" eb="10">
      <t>カダイ</t>
    </rPh>
    <rPh sb="11" eb="14">
      <t>ハンセイテン</t>
    </rPh>
    <phoneticPr fontId="1"/>
  </si>
  <si>
    <t>越谷市社会福祉協議会 会長 宛</t>
    <rPh sb="0" eb="3">
      <t>コシガヤシ</t>
    </rPh>
    <rPh sb="3" eb="5">
      <t>シャカイ</t>
    </rPh>
    <rPh sb="5" eb="7">
      <t>フクシ</t>
    </rPh>
    <rPh sb="7" eb="10">
      <t>キョウギカイ</t>
    </rPh>
    <rPh sb="11" eb="13">
      <t>カイチョウ</t>
    </rPh>
    <rPh sb="14" eb="15">
      <t>アテ</t>
    </rPh>
    <phoneticPr fontId="1"/>
  </si>
  <si>
    <t>依頼先</t>
    <rPh sb="0" eb="2">
      <t>イライ</t>
    </rPh>
    <rPh sb="2" eb="3">
      <t>サキ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</si>
  <si>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</si>
  <si>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</si>
  <si>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郵便番号</t>
    <rPh sb="0" eb="4">
      <t>ユウビンバンゴウ</t>
    </rPh>
    <phoneticPr fontId="1"/>
  </si>
  <si>
    <t>住所 1</t>
    <rPh sb="0" eb="2">
      <t>ジュウショ</t>
    </rPh>
    <phoneticPr fontId="1"/>
  </si>
  <si>
    <t>番地</t>
    <rPh sb="0" eb="2">
      <t>バンチ</t>
    </rPh>
    <phoneticPr fontId="1"/>
  </si>
  <si>
    <t>肢体不自由 ( 車椅子介助体験 )</t>
  </si>
  <si>
    <t>聴覚障がい ( 手話体験 )</t>
  </si>
  <si>
    <t>視覚障がい  (  ガイドヘルプ体験  )</t>
  </si>
  <si>
    <t>点字</t>
  </si>
  <si>
    <t>拡大写本</t>
  </si>
  <si>
    <t>朗読</t>
  </si>
  <si>
    <t>高齢擬似</t>
  </si>
  <si>
    <t>認知症サポーター養成講座</t>
    <rPh sb="10" eb="12">
      <t>コウザ</t>
    </rPh>
    <phoneticPr fontId="1"/>
  </si>
  <si>
    <t>災害ボランティア</t>
  </si>
  <si>
    <t>ボランティア</t>
  </si>
  <si>
    <t>大相模　小学校</t>
  </si>
  <si>
    <t>埼玉県越谷市大成町</t>
    <rPh sb="0" eb="9">
      <t>３４３－０８２５</t>
    </rPh>
    <phoneticPr fontId="1"/>
  </si>
  <si>
    <t>2-1</t>
    <phoneticPr fontId="1"/>
  </si>
  <si>
    <t>車椅子</t>
    <rPh sb="0" eb="3">
      <t>クルマイス</t>
    </rPh>
    <phoneticPr fontId="1"/>
  </si>
  <si>
    <t>マイク</t>
    <phoneticPr fontId="1"/>
  </si>
  <si>
    <t>白杖</t>
    <rPh sb="0" eb="1">
      <t>シロ</t>
    </rPh>
    <rPh sb="1" eb="2">
      <t>ツエ</t>
    </rPh>
    <phoneticPr fontId="1"/>
  </si>
  <si>
    <t>点字板</t>
    <rPh sb="0" eb="2">
      <t>テンジ</t>
    </rPh>
    <rPh sb="2" eb="3">
      <t>イタ</t>
    </rPh>
    <phoneticPr fontId="1"/>
  </si>
  <si>
    <t>拡大写本</t>
    <rPh sb="0" eb="2">
      <t>カクダイ</t>
    </rPh>
    <rPh sb="2" eb="4">
      <t>シャホン</t>
    </rPh>
    <phoneticPr fontId="1"/>
  </si>
  <si>
    <t>体験セット ( L )</t>
    <rPh sb="0" eb="2">
      <t>タイケン</t>
    </rPh>
    <phoneticPr fontId="1"/>
  </si>
  <si>
    <t>大沢　小学校</t>
  </si>
  <si>
    <t>埼玉県越谷市大沢</t>
    <rPh sb="0" eb="8">
      <t>３４３－００２５</t>
    </rPh>
    <phoneticPr fontId="1"/>
  </si>
  <si>
    <t>2-13-21</t>
    <phoneticPr fontId="1"/>
  </si>
  <si>
    <t>長机</t>
    <rPh sb="0" eb="1">
      <t>ナガ</t>
    </rPh>
    <rPh sb="1" eb="2">
      <t>ツクエ</t>
    </rPh>
    <phoneticPr fontId="1"/>
  </si>
  <si>
    <t>点字用紙</t>
    <rPh sb="0" eb="2">
      <t>テンジ</t>
    </rPh>
    <rPh sb="2" eb="4">
      <t>ヨウシ</t>
    </rPh>
    <phoneticPr fontId="1"/>
  </si>
  <si>
    <t>体験セット ( S )</t>
    <rPh sb="0" eb="2">
      <t>タイケン</t>
    </rPh>
    <phoneticPr fontId="1"/>
  </si>
  <si>
    <t>大沢北　小学校</t>
  </si>
  <si>
    <t>埼玉県越谷市大林</t>
    <rPh sb="0" eb="8">
      <t>３４３－００２１</t>
    </rPh>
    <phoneticPr fontId="1"/>
  </si>
  <si>
    <t>580</t>
    <phoneticPr fontId="1"/>
  </si>
  <si>
    <t>椅子</t>
    <rPh sb="0" eb="2">
      <t>イス</t>
    </rPh>
    <phoneticPr fontId="1"/>
  </si>
  <si>
    <t>点字五十音表</t>
    <rPh sb="0" eb="2">
      <t>テンジ</t>
    </rPh>
    <rPh sb="2" eb="5">
      <t>ゴジュウオン</t>
    </rPh>
    <rPh sb="5" eb="6">
      <t>ヒョウ</t>
    </rPh>
    <phoneticPr fontId="1"/>
  </si>
  <si>
    <t>大袋　小学校</t>
  </si>
  <si>
    <t>埼玉県越谷市大竹</t>
    <rPh sb="0" eb="8">
      <t>３４３－００３４</t>
    </rPh>
    <phoneticPr fontId="1"/>
  </si>
  <si>
    <t>147</t>
    <phoneticPr fontId="1"/>
  </si>
  <si>
    <t>演台</t>
    <rPh sb="0" eb="2">
      <t>エンダイ</t>
    </rPh>
    <phoneticPr fontId="1"/>
  </si>
  <si>
    <t>磁石</t>
    <rPh sb="0" eb="2">
      <t>ジシャク</t>
    </rPh>
    <phoneticPr fontId="1"/>
  </si>
  <si>
    <t>大袋北　小学校</t>
  </si>
  <si>
    <t>埼玉県越谷市袋山</t>
    <rPh sb="0" eb="8">
      <t>３４３－００３２</t>
    </rPh>
    <phoneticPr fontId="1"/>
  </si>
  <si>
    <t>515</t>
    <phoneticPr fontId="1"/>
  </si>
  <si>
    <t>体育マット</t>
    <rPh sb="0" eb="2">
      <t>タイイク</t>
    </rPh>
    <phoneticPr fontId="1"/>
  </si>
  <si>
    <t>黒板・ホワイトB</t>
    <rPh sb="0" eb="2">
      <t>コクバン</t>
    </rPh>
    <phoneticPr fontId="1"/>
  </si>
  <si>
    <t>点字本</t>
    <rPh sb="0" eb="2">
      <t>テンジ</t>
    </rPh>
    <rPh sb="2" eb="3">
      <t>ホン</t>
    </rPh>
    <phoneticPr fontId="1"/>
  </si>
  <si>
    <t>大袋東　小学校</t>
  </si>
  <si>
    <t>1750</t>
    <phoneticPr fontId="1"/>
  </si>
  <si>
    <t>プロジェクター等</t>
    <rPh sb="7" eb="8">
      <t>トウ</t>
    </rPh>
    <phoneticPr fontId="1"/>
  </si>
  <si>
    <t>筆記具 ( 赤・白 )</t>
    <rPh sb="0" eb="2">
      <t>ヒッキ</t>
    </rPh>
    <rPh sb="2" eb="3">
      <t>グ</t>
    </rPh>
    <rPh sb="6" eb="7">
      <t>アカ</t>
    </rPh>
    <rPh sb="8" eb="9">
      <t>シロ</t>
    </rPh>
    <phoneticPr fontId="1"/>
  </si>
  <si>
    <t>大間野　小学校</t>
  </si>
  <si>
    <t>埼玉県越谷市大間野町</t>
    <rPh sb="0" eb="10">
      <t>３４３－０８４４</t>
    </rPh>
    <phoneticPr fontId="1"/>
  </si>
  <si>
    <t>2-115</t>
    <phoneticPr fontId="1"/>
  </si>
  <si>
    <t>角椅子</t>
    <rPh sb="0" eb="1">
      <t>カク</t>
    </rPh>
    <rPh sb="1" eb="3">
      <t>イス</t>
    </rPh>
    <phoneticPr fontId="1"/>
  </si>
  <si>
    <t>歌詞カード・磁石</t>
    <rPh sb="0" eb="2">
      <t>カシ</t>
    </rPh>
    <rPh sb="6" eb="8">
      <t>ジシャク</t>
    </rPh>
    <phoneticPr fontId="1"/>
  </si>
  <si>
    <t>荻島　小学校</t>
  </si>
  <si>
    <t>埼玉県越谷市南荻島</t>
    <rPh sb="0" eb="9">
      <t>３４３－０８０４</t>
    </rPh>
    <phoneticPr fontId="1"/>
  </si>
  <si>
    <t>902</t>
    <phoneticPr fontId="1"/>
  </si>
  <si>
    <t>ボール</t>
    <phoneticPr fontId="1"/>
  </si>
  <si>
    <t>蒲生　小学校</t>
  </si>
  <si>
    <t>埼玉県越谷市蒲生旭町</t>
    <rPh sb="0" eb="10">
      <t>３４３－０８４２</t>
    </rPh>
    <phoneticPr fontId="1"/>
  </si>
  <si>
    <t>1-84</t>
    <phoneticPr fontId="1"/>
  </si>
  <si>
    <t>蒲生第二　小学校</t>
  </si>
  <si>
    <t>1-75</t>
    <phoneticPr fontId="1"/>
  </si>
  <si>
    <t>車の乗降見学 ( 晴天時 )</t>
  </si>
  <si>
    <t>あいさつ・紹介</t>
  </si>
  <si>
    <t>蒲生南　小学校</t>
  </si>
  <si>
    <t>埼玉県越谷市南町</t>
    <rPh sb="0" eb="8">
      <t>３４３－０８３２</t>
    </rPh>
    <phoneticPr fontId="1"/>
  </si>
  <si>
    <t>1-8-1</t>
    <phoneticPr fontId="1"/>
  </si>
  <si>
    <t>移動・あいさつ</t>
  </si>
  <si>
    <t>ミニ講演</t>
  </si>
  <si>
    <t>日常生活の話</t>
  </si>
  <si>
    <t>点字板の使い方の説明</t>
  </si>
  <si>
    <t>拡大写本体験</t>
  </si>
  <si>
    <t>朗読のチェックポイント</t>
  </si>
  <si>
    <t>体験セット装着方法の説明</t>
    <rPh sb="0" eb="2">
      <t>タイケン</t>
    </rPh>
    <phoneticPr fontId="1"/>
  </si>
  <si>
    <t>地域包括支援センターとは</t>
    <rPh sb="0" eb="2">
      <t>チイキ</t>
    </rPh>
    <rPh sb="2" eb="4">
      <t>ホウカツ</t>
    </rPh>
    <rPh sb="4" eb="6">
      <t>シエン</t>
    </rPh>
    <phoneticPr fontId="1"/>
  </si>
  <si>
    <t>災害ボランティアについて</t>
  </si>
  <si>
    <t>川柳　小学校</t>
  </si>
  <si>
    <t>埼玉県越谷市川柳町</t>
    <rPh sb="0" eb="9">
      <t>３４３－０８２７</t>
    </rPh>
    <phoneticPr fontId="1"/>
  </si>
  <si>
    <t>1-471-1</t>
    <phoneticPr fontId="1"/>
  </si>
  <si>
    <t>手話表現</t>
  </si>
  <si>
    <t>ガイドヘルプ方法の説明</t>
  </si>
  <si>
    <t>点字体験 ( 50音 )</t>
  </si>
  <si>
    <t>休憩</t>
  </si>
  <si>
    <t>発声練習</t>
  </si>
  <si>
    <t>高齢者擬似体験</t>
  </si>
  <si>
    <t>認知症について</t>
  </si>
  <si>
    <t>北越谷　小学校</t>
  </si>
  <si>
    <t>埼玉県越谷市北越谷</t>
    <rPh sb="0" eb="9">
      <t>３４３－００２６</t>
    </rPh>
    <phoneticPr fontId="1"/>
  </si>
  <si>
    <t>3-10-38</t>
    <phoneticPr fontId="1"/>
  </si>
  <si>
    <t>車椅子介助方法の説明</t>
  </si>
  <si>
    <t>休憩 ( コース確認 )</t>
  </si>
  <si>
    <t>点字体験 ( 数字・名前・住所・電話番号 )</t>
  </si>
  <si>
    <t>質問など</t>
  </si>
  <si>
    <t>早口言葉</t>
  </si>
  <si>
    <t>寸劇</t>
    <rPh sb="0" eb="2">
      <t>スンゲキ</t>
    </rPh>
    <phoneticPr fontId="1"/>
  </si>
  <si>
    <t>越ヶ谷　小学校</t>
  </si>
  <si>
    <t>埼玉県越谷市中町</t>
    <rPh sb="0" eb="8">
      <t>３４３－０８１７</t>
    </rPh>
    <phoneticPr fontId="1"/>
  </si>
  <si>
    <t>1-41</t>
    <phoneticPr fontId="1"/>
  </si>
  <si>
    <t>手話の歌</t>
  </si>
  <si>
    <t>ガイドヘルプ体験</t>
  </si>
  <si>
    <t>点字の読み方</t>
    <rPh sb="3" eb="4">
      <t>ヨ</t>
    </rPh>
    <rPh sb="5" eb="6">
      <t>カタ</t>
    </rPh>
    <phoneticPr fontId="1"/>
  </si>
  <si>
    <t>朗読体験</t>
  </si>
  <si>
    <t>オレンジリング贈呈式</t>
    <rPh sb="7" eb="10">
      <t>ゾウテイシキ</t>
    </rPh>
    <phoneticPr fontId="1"/>
  </si>
  <si>
    <t>鷺後　小学校</t>
  </si>
  <si>
    <t>埼玉県越谷市東大沢</t>
    <rPh sb="0" eb="9">
      <t>３４３－００２２</t>
    </rPh>
    <phoneticPr fontId="1"/>
  </si>
  <si>
    <t>2-1-1</t>
    <phoneticPr fontId="1"/>
  </si>
  <si>
    <t>車椅子介助体験</t>
  </si>
  <si>
    <t>点字体験</t>
  </si>
  <si>
    <t>桜井　小学校</t>
  </si>
  <si>
    <t>埼玉県越谷市大泊</t>
    <rPh sb="0" eb="8">
      <t>３４３－００４４</t>
    </rPh>
    <phoneticPr fontId="1"/>
  </si>
  <si>
    <t>1140</t>
    <phoneticPr fontId="1"/>
  </si>
  <si>
    <t>感想発表</t>
  </si>
  <si>
    <t>点字実演</t>
    <rPh sb="0" eb="2">
      <t>テンジ</t>
    </rPh>
    <rPh sb="2" eb="4">
      <t>ジツエン</t>
    </rPh>
    <phoneticPr fontId="1"/>
  </si>
  <si>
    <t>桜井南　小学校</t>
  </si>
  <si>
    <t>埼玉県越谷市下間久里</t>
    <rPh sb="0" eb="10">
      <t>３４３－００４５</t>
    </rPh>
    <phoneticPr fontId="1"/>
  </si>
  <si>
    <t>226</t>
    <phoneticPr fontId="1"/>
  </si>
  <si>
    <t>日常生活の話 (  )</t>
  </si>
  <si>
    <t>ミニ講演 (  )</t>
  </si>
  <si>
    <t>実演 (  )</t>
    <rPh sb="0" eb="2">
      <t>ジツエン</t>
    </rPh>
    <phoneticPr fontId="1"/>
  </si>
  <si>
    <t>城ノ上　小学校</t>
  </si>
  <si>
    <t>埼玉県越谷市増林</t>
    <rPh sb="0" eb="8">
      <t>３４３－００１１</t>
    </rPh>
    <phoneticPr fontId="1"/>
  </si>
  <si>
    <t>6066</t>
    <phoneticPr fontId="1"/>
  </si>
  <si>
    <t>手話表現 (  )</t>
    <rPh sb="0" eb="2">
      <t>シュワ</t>
    </rPh>
    <rPh sb="2" eb="4">
      <t>ヒョウゲン</t>
    </rPh>
    <phoneticPr fontId="1"/>
  </si>
  <si>
    <t>千間台　小学校</t>
  </si>
  <si>
    <t>埼玉県越谷市千間台西</t>
    <rPh sb="0" eb="10">
      <t>３４３－００４１</t>
    </rPh>
    <phoneticPr fontId="1"/>
  </si>
  <si>
    <t>5-4</t>
    <phoneticPr fontId="1"/>
  </si>
  <si>
    <t>出羽　小学校</t>
  </si>
  <si>
    <t>埼玉県越谷市谷中町</t>
    <rPh sb="0" eb="9">
      <t>３４３－０８５６</t>
    </rPh>
    <phoneticPr fontId="1"/>
  </si>
  <si>
    <t>2-69</t>
    <phoneticPr fontId="1"/>
  </si>
  <si>
    <t>新方　小学校</t>
  </si>
  <si>
    <t>埼玉県越谷市北川崎</t>
    <rPh sb="0" eb="9">
      <t>３４３－０００６</t>
    </rPh>
    <phoneticPr fontId="1"/>
  </si>
  <si>
    <t>178</t>
    <phoneticPr fontId="1"/>
  </si>
  <si>
    <t>西方　小学校</t>
  </si>
  <si>
    <t>埼玉県越谷市西方</t>
    <rPh sb="0" eb="8">
      <t>３４３－０８２２</t>
    </rPh>
    <phoneticPr fontId="1"/>
  </si>
  <si>
    <t>2-12-1</t>
    <phoneticPr fontId="1"/>
  </si>
  <si>
    <t>花田　小学校</t>
  </si>
  <si>
    <t>埼玉県越谷市花田</t>
    <rPh sb="0" eb="8">
      <t>３４３－００１５</t>
    </rPh>
    <phoneticPr fontId="1"/>
  </si>
  <si>
    <t>4-14-1</t>
    <phoneticPr fontId="1"/>
  </si>
  <si>
    <t>東越谷　小学校</t>
  </si>
  <si>
    <t>埼玉県越谷市東越谷</t>
    <rPh sb="0" eb="9">
      <t>３４３－００２３</t>
    </rPh>
    <phoneticPr fontId="1"/>
  </si>
  <si>
    <t>6-1040</t>
    <phoneticPr fontId="1"/>
  </si>
  <si>
    <t>平方　小学校</t>
  </si>
  <si>
    <t>埼玉県越谷市平方</t>
    <rPh sb="0" eb="8">
      <t>３４３－０００２</t>
    </rPh>
    <phoneticPr fontId="1"/>
  </si>
  <si>
    <t>2784</t>
    <phoneticPr fontId="1"/>
  </si>
  <si>
    <t>増林　小学校</t>
  </si>
  <si>
    <t>2-512</t>
    <phoneticPr fontId="1"/>
  </si>
  <si>
    <t>南越谷　小学校</t>
  </si>
  <si>
    <t>埼玉県越谷市南越谷</t>
    <rPh sb="0" eb="9">
      <t>３４３－０８４５</t>
    </rPh>
    <phoneticPr fontId="1"/>
  </si>
  <si>
    <t>4-21-1</t>
    <phoneticPr fontId="1"/>
  </si>
  <si>
    <t>宮本　小学校</t>
  </si>
  <si>
    <t>埼玉県越谷市宮本町</t>
    <rPh sb="0" eb="9">
      <t>３４３－０８０６</t>
    </rPh>
    <phoneticPr fontId="1"/>
  </si>
  <si>
    <t>5-85</t>
    <phoneticPr fontId="1"/>
  </si>
  <si>
    <t>明正　小学校</t>
  </si>
  <si>
    <t>1-401</t>
    <phoneticPr fontId="1"/>
  </si>
  <si>
    <t>弥栄　小学校</t>
  </si>
  <si>
    <t>725</t>
    <phoneticPr fontId="1"/>
  </si>
  <si>
    <t>栄進　中学校</t>
  </si>
  <si>
    <t>659-1</t>
    <phoneticPr fontId="1"/>
  </si>
  <si>
    <t>大相模　中学校</t>
  </si>
  <si>
    <t>埼玉県越谷市相模町</t>
    <rPh sb="0" eb="9">
      <t>３４３－０８２３</t>
    </rPh>
    <phoneticPr fontId="1"/>
  </si>
  <si>
    <t>3-165</t>
    <phoneticPr fontId="1"/>
  </si>
  <si>
    <t>大袋　中学校</t>
  </si>
  <si>
    <t>236</t>
    <phoneticPr fontId="1"/>
  </si>
  <si>
    <t>北　中学校</t>
  </si>
  <si>
    <t>870</t>
    <phoneticPr fontId="1"/>
  </si>
  <si>
    <t>光陽　中学校</t>
  </si>
  <si>
    <t>1-498</t>
    <phoneticPr fontId="1"/>
  </si>
  <si>
    <t>新栄　中学校</t>
  </si>
  <si>
    <t>埼玉県越谷市大吉</t>
    <rPh sb="0" eb="8">
      <t>３４３－０００８</t>
    </rPh>
    <phoneticPr fontId="1"/>
  </si>
  <si>
    <t>435</t>
    <phoneticPr fontId="1"/>
  </si>
  <si>
    <t>千間台　中学校</t>
  </si>
  <si>
    <t>埼玉県越谷市三野宮</t>
    <rPh sb="0" eb="9">
      <t>３４３－００３６</t>
    </rPh>
    <phoneticPr fontId="1"/>
  </si>
  <si>
    <t>1141</t>
    <phoneticPr fontId="1"/>
  </si>
  <si>
    <t>中央　中学校</t>
  </si>
  <si>
    <t>埼玉県越谷市宮前</t>
    <rPh sb="0" eb="8">
      <t>３４３－００１４</t>
    </rPh>
    <phoneticPr fontId="1"/>
  </si>
  <si>
    <t>1-18-1</t>
    <phoneticPr fontId="1"/>
  </si>
  <si>
    <t>西　中学校</t>
  </si>
  <si>
    <t>埼玉県越谷市神明町</t>
    <rPh sb="0" eb="9">
      <t>３４３－０８０５</t>
    </rPh>
    <phoneticPr fontId="1"/>
  </si>
  <si>
    <t>2-385</t>
    <phoneticPr fontId="1"/>
  </si>
  <si>
    <t>東　中学校</t>
  </si>
  <si>
    <t>9-3160</t>
    <phoneticPr fontId="1"/>
  </si>
  <si>
    <t>平方　中学校</t>
  </si>
  <si>
    <t>2115</t>
    <phoneticPr fontId="1"/>
  </si>
  <si>
    <t>富士　中学校</t>
  </si>
  <si>
    <t>343-0857</t>
    <phoneticPr fontId="1"/>
  </si>
  <si>
    <t>埼玉県越谷市新越谷</t>
    <rPh sb="0" eb="3">
      <t>サイタマケン</t>
    </rPh>
    <rPh sb="3" eb="6">
      <t>コシガヤシ</t>
    </rPh>
    <rPh sb="6" eb="9">
      <t>シンコシガヤ</t>
    </rPh>
    <phoneticPr fontId="1"/>
  </si>
  <si>
    <t>1-85</t>
    <phoneticPr fontId="1"/>
  </si>
  <si>
    <t>北陽　中学校</t>
  </si>
  <si>
    <t>埼玉県越谷市大松</t>
    <rPh sb="0" eb="8">
      <t>３４３－０００４</t>
    </rPh>
    <phoneticPr fontId="1"/>
  </si>
  <si>
    <t>450</t>
    <phoneticPr fontId="1"/>
  </si>
  <si>
    <t>南　中学校</t>
  </si>
  <si>
    <t>1-198</t>
    <phoneticPr fontId="1"/>
  </si>
  <si>
    <t>武蔵野　中学校</t>
  </si>
  <si>
    <t>4-357</t>
    <phoneticPr fontId="1"/>
  </si>
  <si>
    <t>東萌保育園</t>
    <rPh sb="0" eb="1">
      <t>トウ</t>
    </rPh>
    <rPh sb="1" eb="2">
      <t>ホウ</t>
    </rPh>
    <rPh sb="2" eb="5">
      <t>ホイクエン</t>
    </rPh>
    <phoneticPr fontId="1"/>
  </si>
  <si>
    <t>1-582-1</t>
    <phoneticPr fontId="1"/>
  </si>
  <si>
    <t>獨協埼玉中学校</t>
    <rPh sb="0" eb="2">
      <t>ドッキョウ</t>
    </rPh>
    <rPh sb="2" eb="4">
      <t>サイタマ</t>
    </rPh>
    <rPh sb="4" eb="7">
      <t>チュウガッコウ</t>
    </rPh>
    <phoneticPr fontId="1"/>
  </si>
  <si>
    <t>343-0037</t>
    <phoneticPr fontId="1"/>
  </si>
  <si>
    <t>埼玉県越谷市恩間新田寺前</t>
    <rPh sb="0" eb="3">
      <t>サイタマケン</t>
    </rPh>
    <rPh sb="3" eb="6">
      <t>コシガヤシ</t>
    </rPh>
    <rPh sb="6" eb="10">
      <t>オンマシンデン</t>
    </rPh>
    <rPh sb="10" eb="12">
      <t>テラマエ</t>
    </rPh>
    <phoneticPr fontId="1"/>
  </si>
  <si>
    <t>316</t>
    <phoneticPr fontId="1"/>
  </si>
  <si>
    <t>武蔵野星城高校</t>
    <rPh sb="0" eb="3">
      <t>ムサシノ</t>
    </rPh>
    <rPh sb="3" eb="5">
      <t>セイジョウ</t>
    </rPh>
    <rPh sb="5" eb="7">
      <t>コウコウ</t>
    </rPh>
    <phoneticPr fontId="1"/>
  </si>
  <si>
    <t>343-0857</t>
    <phoneticPr fontId="1"/>
  </si>
  <si>
    <t>2-18-6</t>
    <phoneticPr fontId="1"/>
  </si>
  <si>
    <r>
      <rPr>
        <sz val="8"/>
        <color theme="1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1"/>
        <charset val="128"/>
      </rPr>
      <t>車椅子　　（</t>
    </r>
    <rPh sb="1" eb="4">
      <t>クルマイス</t>
    </rPh>
    <phoneticPr fontId="1"/>
  </si>
  <si>
    <t>）本</t>
    <rPh sb="1" eb="2">
      <t>ホン</t>
    </rPh>
    <phoneticPr fontId="1"/>
  </si>
  <si>
    <t>）台</t>
    <phoneticPr fontId="1"/>
  </si>
  <si>
    <t xml:space="preserve"> 点字板　　（</t>
    <phoneticPr fontId="1"/>
  </si>
  <si>
    <r>
      <rPr>
        <sz val="8"/>
        <color theme="1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1"/>
        <charset val="128"/>
      </rPr>
      <t>高齢疑似体験セット</t>
    </r>
    <rPh sb="1" eb="3">
      <t>コウレイ</t>
    </rPh>
    <rPh sb="3" eb="5">
      <t>ギジ</t>
    </rPh>
    <rPh sb="5" eb="7">
      <t>タイケン</t>
    </rPh>
    <phoneticPr fontId="1"/>
  </si>
  <si>
    <t xml:space="preserve"> 白　杖　　（</t>
    <rPh sb="1" eb="2">
      <t>シロ</t>
    </rPh>
    <rPh sb="3" eb="4">
      <t>ツエ</t>
    </rPh>
    <phoneticPr fontId="1"/>
  </si>
  <si>
    <t>）体</t>
    <rPh sb="1" eb="2">
      <t>タイ</t>
    </rPh>
    <phoneticPr fontId="1"/>
  </si>
  <si>
    <t xml:space="preserve"> 　　　　S（</t>
    <phoneticPr fontId="1"/>
  </si>
  <si>
    <t xml:space="preserve"> 　　　　L（</t>
    <phoneticPr fontId="1"/>
  </si>
  <si>
    <t xml:space="preserve"> その他</t>
    <rPh sb="3" eb="4">
      <t>タ</t>
    </rPh>
    <phoneticPr fontId="1"/>
  </si>
  <si>
    <t>）個</t>
    <rPh sb="1" eb="2">
      <t>コ</t>
    </rPh>
    <phoneticPr fontId="1"/>
  </si>
  <si>
    <t>）　</t>
    <phoneticPr fontId="1"/>
  </si>
  <si>
    <t>(</t>
    <phoneticPr fontId="1"/>
  </si>
  <si>
    <t xml:space="preserve"> 　　　　 （</t>
    <phoneticPr fontId="1"/>
  </si>
  <si>
    <t>)</t>
    <phoneticPr fontId="1"/>
  </si>
  <si>
    <t xml:space="preserve"> （具体的に：</t>
    <rPh sb="2" eb="5">
      <t>グタイテキ</t>
    </rPh>
    <phoneticPr fontId="1"/>
  </si>
  <si>
    <t>）人</t>
    <phoneticPr fontId="1"/>
  </si>
  <si>
    <t>中学生 (</t>
    <rPh sb="0" eb="3">
      <t>チュウガクセイ</t>
    </rPh>
    <phoneticPr fontId="1"/>
  </si>
  <si>
    <t>) 人、</t>
    <rPh sb="2" eb="3">
      <t>ニン</t>
    </rPh>
    <phoneticPr fontId="1"/>
  </si>
  <si>
    <t>小学生 (</t>
    <rPh sb="0" eb="3">
      <t>ショウガクセイ</t>
    </rPh>
    <phoneticPr fontId="1"/>
  </si>
  <si>
    <r>
      <rPr>
        <sz val="8"/>
        <color theme="1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1"/>
        <charset val="128"/>
      </rPr>
      <t>幼　児（</t>
    </r>
    <rPh sb="1" eb="2">
      <t>ヨウ</t>
    </rPh>
    <rPh sb="3" eb="4">
      <t>ジ</t>
    </rPh>
    <phoneticPr fontId="1"/>
  </si>
  <si>
    <r>
      <rPr>
        <sz val="8"/>
        <color theme="1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1"/>
        <charset val="128"/>
      </rPr>
      <t>　計　（</t>
    </r>
    <rPh sb="2" eb="3">
      <t>ケイ</t>
    </rPh>
    <phoneticPr fontId="1"/>
  </si>
  <si>
    <t>) 人</t>
    <rPh sb="2" eb="3">
      <t>ニン</t>
    </rPh>
    <phoneticPr fontId="1"/>
  </si>
  <si>
    <t>学　生 (</t>
    <rPh sb="0" eb="1">
      <t>ガク</t>
    </rPh>
    <rPh sb="2" eb="3">
      <t>セイ</t>
    </rPh>
    <phoneticPr fontId="1"/>
  </si>
  <si>
    <t>一　般 (</t>
    <rPh sb="0" eb="1">
      <t>イチ</t>
    </rPh>
    <rPh sb="2" eb="3">
      <t>ハン</t>
    </rPh>
    <phoneticPr fontId="1"/>
  </si>
  <si>
    <r>
      <rPr>
        <sz val="8"/>
        <color theme="1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1"/>
        <charset val="128"/>
      </rPr>
      <t>高校生</t>
    </r>
    <r>
      <rPr>
        <sz val="8"/>
        <color theme="1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1"/>
        <charset val="128"/>
      </rPr>
      <t>(</t>
    </r>
    <rPh sb="1" eb="4">
      <t>コウコウセイ</t>
    </rPh>
    <phoneticPr fontId="1"/>
  </si>
  <si>
    <t>内　容</t>
    <rPh sb="0" eb="1">
      <t>ウチ</t>
    </rPh>
    <rPh sb="2" eb="3">
      <t>カタチ</t>
    </rPh>
    <phoneticPr fontId="1"/>
  </si>
  <si>
    <t>副課長</t>
    <rPh sb="0" eb="3">
      <t>フクカチョウ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</si>
</sst>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&gt;1000000000]000&quot;-&quot;0000&quot;-&quot;0000;[&lt;1000000000]000&quot;-&quot;000&quot;-&quot;0000"/>
    <numFmt numFmtId="177" formatCode="[$-411]ggg&quot; &quot;e&quot;年 &quot;m&quot;月 &quot;d&quot;日 &quot;"/>
    <numFmt numFmtId="178" formatCode="[&gt;1000000000]&quot;( &quot;000&quot;-&quot;0000&quot;-&quot;0000&quot; )&quot;;[&lt;1000000000]&quot;( &quot;000&quot;-&quot;000&quot;-&quot;0000&quot; )&quot;"/>
    <numFmt numFmtId="179" formatCode="[$-411]ggg&quot; &quot;e&quot;年  &quot;m&quot;月  &quot;d&quot;日 ( &quot;aaa&quot; )&quot;"/>
  </numFmts>
  <fonts count="11" x14ac:knownFonts="1"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6699FF"/>
      </left>
      <right style="thin">
        <color rgb="FF6699FF"/>
      </right>
      <top style="thin">
        <color rgb="FF6699FF"/>
      </top>
      <bottom style="thin">
        <color rgb="FF6699FF"/>
      </bottom>
      <diagonal/>
    </border>
    <border>
      <left style="thin">
        <color rgb="FF6699FF"/>
      </left>
      <right style="thin">
        <color rgb="FF6699FF"/>
      </right>
      <top/>
      <bottom style="thin">
        <color rgb="FF6699FF"/>
      </bottom>
      <diagonal/>
    </border>
    <border>
      <left style="thin">
        <color rgb="FF6699FF"/>
      </left>
      <right/>
      <top/>
      <bottom style="thin">
        <color rgb="FF6699FF"/>
      </bottom>
      <diagonal/>
    </border>
    <border>
      <left style="thin">
        <color rgb="FF6699FF"/>
      </left>
      <right/>
      <top style="thin">
        <color rgb="FF6699FF"/>
      </top>
      <bottom style="thin">
        <color rgb="FF6699FF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1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3" xfId="0" applyFont="1" applyBorder="1">
      <alignment vertical="center"/>
    </xf>
    <xf numFmtId="0" fontId="7" fillId="0" borderId="0" xfId="0" applyFont="1">
      <alignment vertical="center"/>
    </xf>
    <xf numFmtId="0" fontId="0" fillId="0" borderId="13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13" xfId="0" applyBorder="1" applyAlignment="1" applyProtection="1">
      <alignment horizontal="center" vertical="center" shrinkToFit="1"/>
    </xf>
    <xf numFmtId="0" fontId="0" fillId="0" borderId="14" xfId="0" applyBorder="1" applyAlignment="1" applyProtection="1">
      <alignment vertical="center" shrinkToFit="1"/>
      <protection locked="0"/>
    </xf>
    <xf numFmtId="176" fontId="0" fillId="0" borderId="14" xfId="0" applyNumberFormat="1" applyBorder="1" applyAlignment="1" applyProtection="1">
      <alignment horizontal="center" vertical="center"/>
      <protection locked="0"/>
    </xf>
    <xf numFmtId="176" fontId="0" fillId="0" borderId="15" xfId="0" applyNumberForma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vertical="center" shrinkToFit="1"/>
      <protection locked="0"/>
    </xf>
    <xf numFmtId="49" fontId="0" fillId="0" borderId="13" xfId="0" applyNumberFormat="1" applyBorder="1" applyAlignment="1" applyProtection="1">
      <alignment vertical="center" shrinkToFit="1"/>
      <protection locked="0"/>
    </xf>
    <xf numFmtId="0" fontId="0" fillId="0" borderId="13" xfId="0" applyNumberFormat="1" applyBorder="1" applyAlignment="1" applyProtection="1">
      <alignment vertical="center" shrinkToFit="1"/>
    </xf>
    <xf numFmtId="0" fontId="0" fillId="0" borderId="13" xfId="0" applyBorder="1" applyProtection="1">
      <alignment vertical="center"/>
      <protection locked="0"/>
    </xf>
    <xf numFmtId="176" fontId="0" fillId="0" borderId="13" xfId="0" applyNumberFormat="1" applyBorder="1" applyAlignment="1" applyProtection="1">
      <alignment horizontal="center" vertical="center"/>
      <protection locked="0"/>
    </xf>
    <xf numFmtId="176" fontId="0" fillId="0" borderId="16" xfId="0" applyNumberFormat="1" applyBorder="1" applyAlignment="1" applyProtection="1">
      <alignment horizontal="center" vertical="center"/>
      <protection locked="0"/>
    </xf>
    <xf numFmtId="0" fontId="8" fillId="0" borderId="0" xfId="0" applyFont="1">
      <alignment vertical="center"/>
    </xf>
    <xf numFmtId="0" fontId="0" fillId="0" borderId="0" xfId="0" applyFont="1">
      <alignment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 shrinkToFi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 shrinkToFit="1"/>
    </xf>
    <xf numFmtId="178" fontId="2" fillId="0" borderId="0" xfId="0" quotePrefix="1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179" fontId="10" fillId="0" borderId="10" xfId="1" applyNumberFormat="1" applyFont="1" applyBorder="1" applyAlignment="1" applyProtection="1">
      <alignment horizontal="center" vertical="center" shrinkToFit="1"/>
      <protection locked="0"/>
    </xf>
    <xf numFmtId="179" fontId="10" fillId="0" borderId="11" xfId="1" applyNumberFormat="1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horizontal="distributed" vertical="center" wrapText="1"/>
    </xf>
    <xf numFmtId="0" fontId="2" fillId="0" borderId="3" xfId="0" applyFont="1" applyBorder="1" applyAlignment="1">
      <alignment horizontal="distributed" vertical="center" wrapText="1"/>
    </xf>
    <xf numFmtId="0" fontId="2" fillId="0" borderId="4" xfId="0" applyFont="1" applyBorder="1" applyAlignment="1">
      <alignment horizontal="distributed" vertical="center" wrapText="1"/>
    </xf>
    <xf numFmtId="0" fontId="2" fillId="0" borderId="5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 wrapText="1"/>
    </xf>
    <xf numFmtId="0" fontId="2" fillId="0" borderId="6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distributed" vertical="center" wrapText="1"/>
    </xf>
    <xf numFmtId="0" fontId="2" fillId="0" borderId="8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/>
    </xf>
    <xf numFmtId="0" fontId="2" fillId="0" borderId="5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5" fillId="0" borderId="7" xfId="0" applyFont="1" applyBorder="1" applyAlignment="1">
      <alignment vertical="top" shrinkToFit="1"/>
    </xf>
    <xf numFmtId="0" fontId="5" fillId="0" borderId="8" xfId="0" applyFont="1" applyBorder="1" applyAlignment="1">
      <alignment vertical="top" shrinkToFit="1"/>
    </xf>
    <xf numFmtId="0" fontId="5" fillId="0" borderId="9" xfId="0" applyFont="1" applyBorder="1" applyAlignment="1">
      <alignment vertical="top" shrinkToFi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77" fontId="2" fillId="0" borderId="0" xfId="0" applyNumberFormat="1" applyFont="1" applyAlignment="1">
      <alignment horizontal="right" vertical="center"/>
    </xf>
    <xf numFmtId="0" fontId="2" fillId="0" borderId="2" xfId="0" applyFont="1" applyBorder="1" applyAlignment="1">
      <alignment horizontal="distributed"/>
    </xf>
    <xf numFmtId="0" fontId="2" fillId="0" borderId="3" xfId="0" applyFont="1" applyBorder="1" applyAlignment="1">
      <alignment horizontal="distributed"/>
    </xf>
    <xf numFmtId="0" fontId="2" fillId="0" borderId="4" xfId="0" applyFont="1" applyBorder="1" applyAlignment="1">
      <alignment horizontal="distributed"/>
    </xf>
  </cellXfs>
  <cellStyles count="2">
    <cellStyle name="標準" xfId="0" builtinId="0"/>
    <cellStyle name="標準 2" xfId="1" xr:uid="{D5479D3D-CB83-41AA-AD74-D651BF981B68}"/>
  </cellStyles>
  <dxfs count="16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9" defaultPivotStyle="PivotStyleLight16"/>
  <colors>
    <mruColors>
      <color rgb="FFFFCCCC"/>
      <color rgb="FF00FF00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33</xdr:row>
      <xdr:rowOff>0</xdr:rowOff>
    </xdr:from>
    <xdr:to>
      <xdr:col>12</xdr:col>
      <xdr:colOff>0</xdr:colOff>
      <xdr:row>35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752600" y="9544050"/>
          <a:ext cx="876300" cy="933450"/>
        </a:xfrm>
        <a:prstGeom prst="line">
          <a:avLst/>
        </a:prstGeom>
        <a:ln w="6350" cap="rnd">
          <a:solidFill>
            <a:schemeClr val="bg1">
              <a:lumMod val="5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33</xdr:row>
      <xdr:rowOff>0</xdr:rowOff>
    </xdr:from>
    <xdr:to>
      <xdr:col>24</xdr:col>
      <xdr:colOff>0</xdr:colOff>
      <xdr:row>35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381500" y="9544050"/>
          <a:ext cx="876300" cy="933450"/>
        </a:xfrm>
        <a:prstGeom prst="line">
          <a:avLst/>
        </a:prstGeom>
        <a:ln w="6350" cap="rnd">
          <a:solidFill>
            <a:schemeClr val="bg1">
              <a:lumMod val="5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33</xdr:row>
      <xdr:rowOff>0</xdr:rowOff>
    </xdr:from>
    <xdr:to>
      <xdr:col>12</xdr:col>
      <xdr:colOff>0</xdr:colOff>
      <xdr:row>35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A2B75DE-D74E-4CED-84D5-21A3D594CDB2}"/>
            </a:ext>
          </a:extLst>
        </xdr:cNvPr>
        <xdr:cNvCxnSpPr/>
      </xdr:nvCxnSpPr>
      <xdr:spPr>
        <a:xfrm>
          <a:off x="1752600" y="9544050"/>
          <a:ext cx="876300" cy="933450"/>
        </a:xfrm>
        <a:prstGeom prst="line">
          <a:avLst/>
        </a:prstGeom>
        <a:ln w="6350" cap="rnd">
          <a:solidFill>
            <a:schemeClr val="bg1">
              <a:lumMod val="5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33</xdr:row>
      <xdr:rowOff>0</xdr:rowOff>
    </xdr:from>
    <xdr:to>
      <xdr:col>24</xdr:col>
      <xdr:colOff>0</xdr:colOff>
      <xdr:row>35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11476AE-353D-4AD4-987D-198FDB008796}"/>
            </a:ext>
          </a:extLst>
        </xdr:cNvPr>
        <xdr:cNvCxnSpPr/>
      </xdr:nvCxnSpPr>
      <xdr:spPr>
        <a:xfrm>
          <a:off x="4381500" y="9544050"/>
          <a:ext cx="876300" cy="933450"/>
        </a:xfrm>
        <a:prstGeom prst="line">
          <a:avLst/>
        </a:prstGeom>
        <a:ln w="6350" cap="rnd">
          <a:solidFill>
            <a:schemeClr val="bg1">
              <a:lumMod val="5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ユーザー定義 1">
      <a:dk1>
        <a:sysClr val="windowText" lastClr="000000"/>
      </a:dk1>
      <a:lt1>
        <a:sysClr val="window" lastClr="FFFFFF"/>
      </a:lt1>
      <a:dk2>
        <a:srgbClr val="FFCCCC"/>
      </a:dk2>
      <a:lt2>
        <a:srgbClr val="FF99CC"/>
      </a:lt2>
      <a:accent1>
        <a:srgbClr val="FFCC99"/>
      </a:accent1>
      <a:accent2>
        <a:srgbClr val="FFFF99"/>
      </a:accent2>
      <a:accent3>
        <a:srgbClr val="CCFFCC"/>
      </a:accent3>
      <a:accent4>
        <a:srgbClr val="CCFFFF"/>
      </a:accent4>
      <a:accent5>
        <a:srgbClr val="CBCBFF"/>
      </a:accent5>
      <a:accent6>
        <a:srgbClr val="CC99FF"/>
      </a:accent6>
      <a:hlink>
        <a:srgbClr val="0000FF"/>
      </a:hlink>
      <a:folHlink>
        <a:srgbClr val="0000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</sheetPr>
  <dimension ref="A1:AF43"/>
  <sheetViews>
    <sheetView tabSelected="1" workbookViewId="0">
      <selection activeCell="G11" sqref="G11:AE12"/>
    </sheetView>
  </sheetViews>
  <sheetFormatPr defaultColWidth="0" defaultRowHeight="13.5" x14ac:dyDescent="0.15"/>
  <cols>
    <col min="1" max="18" width="2.875" style="1" customWidth="1"/>
    <col min="19" max="19" width="8" style="1" customWidth="1"/>
    <col min="20" max="31" width="2.875" style="1" customWidth="1"/>
    <col min="32" max="32" width="1.625" style="1" customWidth="1"/>
    <col min="33" max="16384" width="9" style="1" hidden="1"/>
  </cols>
  <sheetData>
    <row r="1" spans="1:32" ht="24" customHeight="1" x14ac:dyDescent="0.15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</row>
    <row r="2" spans="1:32" ht="20.100000000000001" customHeight="1" x14ac:dyDescent="0.15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8" t="str">
        <f ca="1">TEXT(TODAY(),"ggg")&amp;"　 年　 月　 日 "</f>
        <v xml:space="preserve">令和　 年　 月　 日 </v>
      </c>
      <c r="X2" s="108"/>
      <c r="Y2" s="108"/>
      <c r="Z2" s="108"/>
      <c r="AA2" s="108"/>
      <c r="AB2" s="108"/>
      <c r="AC2" s="108"/>
      <c r="AD2" s="108"/>
      <c r="AE2" s="108"/>
    </row>
    <row r="3" spans="1:32" ht="20.100000000000001" customHeight="1" x14ac:dyDescent="0.15">
      <c r="A3" s="55" t="s">
        <v>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</row>
    <row r="4" spans="1:32" ht="20.100000000000001" customHeight="1" x14ac:dyDescent="0.15">
      <c r="A4" s="55" t="s">
        <v>24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</row>
    <row r="5" spans="1:32" ht="20.100000000000001" customHeight="1" x14ac:dyDescent="0.1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99" t="s">
        <v>14</v>
      </c>
      <c r="P5" s="99"/>
      <c r="Q5" s="99"/>
      <c r="R5" s="99"/>
      <c r="S5" s="99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</row>
    <row r="6" spans="1:32" ht="20.100000000000001" customHeight="1" x14ac:dyDescent="0.1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99" t="s">
        <v>13</v>
      </c>
      <c r="P6" s="99"/>
      <c r="Q6" s="99"/>
      <c r="R6" s="99"/>
      <c r="S6" s="99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</row>
    <row r="7" spans="1:32" ht="20.100000000000001" customHeight="1" x14ac:dyDescent="0.1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99" t="s">
        <v>12</v>
      </c>
      <c r="P7" s="99"/>
      <c r="Q7" s="99"/>
      <c r="R7" s="99"/>
      <c r="S7" s="99"/>
      <c r="T7" s="57"/>
      <c r="U7" s="57"/>
      <c r="V7" s="57"/>
      <c r="W7" s="57"/>
      <c r="X7" s="57"/>
      <c r="Y7" s="57"/>
      <c r="Z7" s="57"/>
      <c r="AA7" s="57"/>
      <c r="AB7" s="57"/>
      <c r="AC7" s="57"/>
      <c r="AD7" s="56" t="s">
        <v>22</v>
      </c>
      <c r="AE7" s="56"/>
    </row>
    <row r="8" spans="1:32" ht="20.100000000000001" customHeight="1" x14ac:dyDescent="0.1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60" t="s">
        <v>2</v>
      </c>
      <c r="P8" s="60"/>
      <c r="Q8" s="60"/>
      <c r="R8" s="60"/>
      <c r="S8" s="60"/>
      <c r="T8" s="58"/>
      <c r="U8" s="58"/>
      <c r="V8" s="58"/>
      <c r="W8" s="58"/>
      <c r="X8" s="58"/>
      <c r="Y8" s="59" t="str">
        <f>IF(T5="","(　　-　　　-　　　)",IF(ISERROR(INDEX(PHONE,MATCH(T5,SCHOOL,0))),"未登録",INDEX(PHONE,MATCH(T5,SCHOOL,0))))</f>
        <v>(　　-　　　-　　　)</v>
      </c>
      <c r="Z8" s="59"/>
      <c r="AA8" s="59"/>
      <c r="AB8" s="59"/>
      <c r="AC8" s="59"/>
      <c r="AD8" s="59"/>
      <c r="AE8" s="59"/>
      <c r="AF8" s="2"/>
    </row>
    <row r="9" spans="1:32" ht="12" customHeight="1" x14ac:dyDescent="0.15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2"/>
    </row>
    <row r="10" spans="1:32" ht="30" customHeight="1" x14ac:dyDescent="0.15">
      <c r="A10" s="97" t="s">
        <v>3</v>
      </c>
      <c r="B10" s="98"/>
      <c r="C10" s="98"/>
      <c r="D10" s="98"/>
      <c r="E10" s="98"/>
      <c r="F10" s="98"/>
      <c r="G10" s="63" t="str">
        <f ca="1">TEXT(TODAY(),"ggg")&amp;"　 年　 月　 日 (　　)"</f>
        <v>令和　 年　 月　 日 (　　)</v>
      </c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28" t="s">
        <v>257</v>
      </c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2"/>
    </row>
    <row r="11" spans="1:32" ht="39.950000000000003" customHeight="1" x14ac:dyDescent="0.15">
      <c r="A11" s="109" t="s">
        <v>15</v>
      </c>
      <c r="B11" s="110"/>
      <c r="C11" s="110"/>
      <c r="D11" s="110"/>
      <c r="E11" s="110"/>
      <c r="F11" s="111"/>
      <c r="G11" s="75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7"/>
    </row>
    <row r="12" spans="1:32" ht="39.950000000000003" customHeight="1" x14ac:dyDescent="0.15">
      <c r="A12" s="100" t="s">
        <v>23</v>
      </c>
      <c r="B12" s="101"/>
      <c r="C12" s="101"/>
      <c r="D12" s="101"/>
      <c r="E12" s="101"/>
      <c r="F12" s="102"/>
      <c r="G12" s="34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78"/>
    </row>
    <row r="13" spans="1:32" ht="21.95" customHeight="1" x14ac:dyDescent="0.15">
      <c r="A13" s="79" t="s">
        <v>16</v>
      </c>
      <c r="B13" s="80"/>
      <c r="C13" s="80"/>
      <c r="D13" s="80"/>
      <c r="E13" s="80"/>
      <c r="F13" s="81"/>
      <c r="G13" s="21" t="s">
        <v>251</v>
      </c>
      <c r="H13" s="22"/>
      <c r="I13" s="22"/>
      <c r="J13" s="22"/>
      <c r="K13" s="22"/>
      <c r="L13" s="22" t="s">
        <v>249</v>
      </c>
      <c r="M13" s="22"/>
      <c r="N13" s="22" t="s">
        <v>250</v>
      </c>
      <c r="O13" s="22"/>
      <c r="P13" s="22"/>
      <c r="Q13" s="22"/>
      <c r="R13" s="22"/>
      <c r="S13" s="22" t="s">
        <v>249</v>
      </c>
      <c r="T13" s="22"/>
      <c r="U13" s="22" t="s">
        <v>248</v>
      </c>
      <c r="V13" s="22"/>
      <c r="W13" s="22"/>
      <c r="X13" s="22"/>
      <c r="Y13" s="22"/>
      <c r="Z13" s="36" t="s">
        <v>247</v>
      </c>
      <c r="AA13" s="36"/>
      <c r="AB13" s="22"/>
      <c r="AC13" s="22"/>
      <c r="AD13" s="22"/>
      <c r="AE13" s="23"/>
    </row>
    <row r="14" spans="1:32" ht="21.95" customHeight="1" x14ac:dyDescent="0.15">
      <c r="A14" s="82"/>
      <c r="B14" s="83"/>
      <c r="C14" s="83"/>
      <c r="D14" s="83"/>
      <c r="E14" s="83"/>
      <c r="F14" s="84"/>
      <c r="G14" s="24" t="s">
        <v>256</v>
      </c>
      <c r="H14" s="25"/>
      <c r="I14" s="25"/>
      <c r="J14" s="25"/>
      <c r="K14" s="25"/>
      <c r="L14" s="25" t="s">
        <v>249</v>
      </c>
      <c r="M14" s="25"/>
      <c r="N14" s="25" t="s">
        <v>254</v>
      </c>
      <c r="O14" s="25"/>
      <c r="P14" s="25"/>
      <c r="Q14" s="25"/>
      <c r="R14" s="25"/>
      <c r="S14" s="25" t="s">
        <v>249</v>
      </c>
      <c r="T14" s="25"/>
      <c r="U14" s="25" t="s">
        <v>255</v>
      </c>
      <c r="V14" s="25"/>
      <c r="W14" s="25"/>
      <c r="X14" s="25"/>
      <c r="Y14" s="25"/>
      <c r="Z14" s="37" t="s">
        <v>247</v>
      </c>
      <c r="AA14" s="37"/>
      <c r="AB14" s="25"/>
      <c r="AC14" s="25"/>
      <c r="AD14" s="25"/>
      <c r="AE14" s="26"/>
    </row>
    <row r="15" spans="1:32" ht="21.95" customHeight="1" x14ac:dyDescent="0.15">
      <c r="A15" s="85"/>
      <c r="B15" s="86"/>
      <c r="C15" s="86"/>
      <c r="D15" s="86"/>
      <c r="E15" s="86"/>
      <c r="F15" s="87"/>
      <c r="G15" s="29" t="s">
        <v>252</v>
      </c>
      <c r="H15" s="30"/>
      <c r="I15" s="30"/>
      <c r="J15" s="30"/>
      <c r="K15" s="30"/>
      <c r="L15" s="30" t="s">
        <v>253</v>
      </c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1"/>
    </row>
    <row r="16" spans="1:32" ht="30" customHeight="1" x14ac:dyDescent="0.15">
      <c r="A16" s="97" t="s">
        <v>4</v>
      </c>
      <c r="B16" s="98"/>
      <c r="C16" s="98"/>
      <c r="D16" s="98"/>
      <c r="E16" s="98"/>
      <c r="F16" s="98"/>
      <c r="G16" s="63" t="str">
        <f ca="1">TEXT(TODAY(),"ggg")&amp;"　 年　 月　 日 (　　)"</f>
        <v>令和　 年　 月　 日 (　　)</v>
      </c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27" t="s">
        <v>17</v>
      </c>
      <c r="T16" s="65" t="str">
        <f ca="1">TEXT(TODAY(),"ggg")&amp;"　 年　 月　 日 (　　)"</f>
        <v>令和　 年　 月　 日 (　　)</v>
      </c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6"/>
    </row>
    <row r="17" spans="1:31" ht="30" customHeight="1" x14ac:dyDescent="0.15">
      <c r="A17" s="91"/>
      <c r="B17" s="92"/>
      <c r="C17" s="92"/>
      <c r="D17" s="92"/>
      <c r="E17" s="92"/>
      <c r="F17" s="93"/>
      <c r="G17" s="67" t="s">
        <v>18</v>
      </c>
      <c r="H17" s="68"/>
      <c r="I17" s="68"/>
      <c r="J17" s="68"/>
      <c r="K17" s="68"/>
      <c r="L17" s="68"/>
      <c r="M17" s="68"/>
      <c r="N17" s="68"/>
      <c r="O17" s="69"/>
      <c r="P17" s="70" t="s">
        <v>21</v>
      </c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2"/>
    </row>
    <row r="18" spans="1:31" ht="21.95" customHeight="1" x14ac:dyDescent="0.15">
      <c r="A18" s="88"/>
      <c r="B18" s="89"/>
      <c r="C18" s="89"/>
      <c r="D18" s="89"/>
      <c r="E18" s="89"/>
      <c r="F18" s="90"/>
      <c r="G18" s="41"/>
      <c r="H18" s="42"/>
      <c r="I18" s="42"/>
      <c r="J18" s="42"/>
      <c r="K18" s="42"/>
      <c r="L18" s="42"/>
      <c r="M18" s="42"/>
      <c r="N18" s="42"/>
      <c r="O18" s="43"/>
      <c r="P18" s="73" t="s">
        <v>19</v>
      </c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74"/>
    </row>
    <row r="19" spans="1:31" ht="21.95" customHeight="1" x14ac:dyDescent="0.15">
      <c r="A19" s="88"/>
      <c r="B19" s="89"/>
      <c r="C19" s="89"/>
      <c r="D19" s="89"/>
      <c r="E19" s="89"/>
      <c r="F19" s="90"/>
      <c r="G19" s="49" t="s">
        <v>231</v>
      </c>
      <c r="H19" s="47"/>
      <c r="I19" s="47"/>
      <c r="J19" s="47"/>
      <c r="K19" s="47"/>
      <c r="L19" s="47"/>
      <c r="M19" s="47"/>
      <c r="N19" s="47" t="s">
        <v>233</v>
      </c>
      <c r="O19" s="48"/>
      <c r="P19" s="61" t="s">
        <v>20</v>
      </c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62"/>
    </row>
    <row r="20" spans="1:31" ht="21.95" customHeight="1" x14ac:dyDescent="0.15">
      <c r="A20" s="88"/>
      <c r="B20" s="89"/>
      <c r="C20" s="89"/>
      <c r="D20" s="89"/>
      <c r="E20" s="89"/>
      <c r="F20" s="90"/>
      <c r="G20" s="38"/>
      <c r="H20" s="39"/>
      <c r="I20" s="39"/>
      <c r="J20" s="39"/>
      <c r="K20" s="39"/>
      <c r="L20" s="39"/>
      <c r="M20" s="39"/>
      <c r="N20" s="39"/>
      <c r="O20" s="40"/>
      <c r="P20" s="34" t="s">
        <v>246</v>
      </c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2" t="s">
        <v>245</v>
      </c>
    </row>
    <row r="21" spans="1:31" ht="21.95" customHeight="1" x14ac:dyDescent="0.15">
      <c r="A21" s="88"/>
      <c r="B21" s="89"/>
      <c r="C21" s="89"/>
      <c r="D21" s="89"/>
      <c r="E21" s="89"/>
      <c r="F21" s="90"/>
      <c r="G21" s="41"/>
      <c r="H21" s="42"/>
      <c r="I21" s="42"/>
      <c r="J21" s="42"/>
      <c r="K21" s="42"/>
      <c r="L21" s="42"/>
      <c r="M21" s="42"/>
      <c r="N21" s="42"/>
      <c r="O21" s="43"/>
      <c r="P21" s="73" t="s">
        <v>19</v>
      </c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74"/>
    </row>
    <row r="22" spans="1:31" ht="21.95" customHeight="1" x14ac:dyDescent="0.15">
      <c r="A22" s="88"/>
      <c r="B22" s="89"/>
      <c r="C22" s="89"/>
      <c r="D22" s="89"/>
      <c r="E22" s="89"/>
      <c r="F22" s="90"/>
      <c r="G22" s="52" t="s">
        <v>236</v>
      </c>
      <c r="H22" s="53"/>
      <c r="I22" s="53"/>
      <c r="J22" s="53"/>
      <c r="K22" s="53"/>
      <c r="L22" s="47"/>
      <c r="M22" s="47"/>
      <c r="N22" s="47" t="s">
        <v>232</v>
      </c>
      <c r="O22" s="48"/>
      <c r="P22" s="61" t="s">
        <v>20</v>
      </c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62"/>
    </row>
    <row r="23" spans="1:31" ht="21.95" customHeight="1" x14ac:dyDescent="0.15">
      <c r="A23" s="88"/>
      <c r="B23" s="89"/>
      <c r="C23" s="89"/>
      <c r="D23" s="89"/>
      <c r="E23" s="89"/>
      <c r="F23" s="90"/>
      <c r="G23" s="38"/>
      <c r="H23" s="39"/>
      <c r="I23" s="39"/>
      <c r="J23" s="39"/>
      <c r="K23" s="39"/>
      <c r="L23" s="39"/>
      <c r="M23" s="39"/>
      <c r="N23" s="39"/>
      <c r="O23" s="40"/>
      <c r="P23" s="34" t="s">
        <v>246</v>
      </c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2" t="s">
        <v>245</v>
      </c>
    </row>
    <row r="24" spans="1:31" ht="21.95" customHeight="1" x14ac:dyDescent="0.15">
      <c r="A24" s="88"/>
      <c r="B24" s="89"/>
      <c r="C24" s="89"/>
      <c r="D24" s="89"/>
      <c r="E24" s="89"/>
      <c r="F24" s="90"/>
      <c r="G24" s="41"/>
      <c r="H24" s="42"/>
      <c r="I24" s="42"/>
      <c r="J24" s="42"/>
      <c r="K24" s="42"/>
      <c r="L24" s="42"/>
      <c r="M24" s="42"/>
      <c r="N24" s="42"/>
      <c r="O24" s="43"/>
      <c r="P24" s="73" t="s">
        <v>19</v>
      </c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74"/>
    </row>
    <row r="25" spans="1:31" ht="21.95" customHeight="1" x14ac:dyDescent="0.15">
      <c r="A25" s="88" t="s">
        <v>5</v>
      </c>
      <c r="B25" s="89"/>
      <c r="C25" s="89"/>
      <c r="D25" s="89"/>
      <c r="E25" s="89"/>
      <c r="F25" s="90"/>
      <c r="G25" s="52" t="s">
        <v>234</v>
      </c>
      <c r="H25" s="53"/>
      <c r="I25" s="53"/>
      <c r="J25" s="53"/>
      <c r="K25" s="53"/>
      <c r="L25" s="47"/>
      <c r="M25" s="47"/>
      <c r="N25" s="47" t="s">
        <v>233</v>
      </c>
      <c r="O25" s="48"/>
      <c r="P25" s="61" t="s">
        <v>20</v>
      </c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62"/>
    </row>
    <row r="26" spans="1:31" ht="21.95" customHeight="1" x14ac:dyDescent="0.15">
      <c r="A26" s="88"/>
      <c r="B26" s="89"/>
      <c r="C26" s="89"/>
      <c r="D26" s="89"/>
      <c r="E26" s="89"/>
      <c r="F26" s="90"/>
      <c r="G26" s="38"/>
      <c r="H26" s="39"/>
      <c r="I26" s="39"/>
      <c r="J26" s="39"/>
      <c r="K26" s="39"/>
      <c r="L26" s="39"/>
      <c r="M26" s="39"/>
      <c r="N26" s="39"/>
      <c r="O26" s="40"/>
      <c r="P26" s="34" t="s">
        <v>246</v>
      </c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2" t="s">
        <v>245</v>
      </c>
    </row>
    <row r="27" spans="1:31" ht="21.95" customHeight="1" x14ac:dyDescent="0.15">
      <c r="A27" s="88"/>
      <c r="B27" s="89"/>
      <c r="C27" s="89"/>
      <c r="D27" s="89"/>
      <c r="E27" s="89"/>
      <c r="F27" s="90"/>
      <c r="G27" s="44" t="s">
        <v>235</v>
      </c>
      <c r="H27" s="45"/>
      <c r="I27" s="45"/>
      <c r="J27" s="45"/>
      <c r="K27" s="45"/>
      <c r="L27" s="45"/>
      <c r="M27" s="45"/>
      <c r="N27" s="45"/>
      <c r="O27" s="46"/>
      <c r="P27" s="73" t="s">
        <v>19</v>
      </c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74"/>
    </row>
    <row r="28" spans="1:31" ht="21.95" customHeight="1" x14ac:dyDescent="0.15">
      <c r="A28" s="88"/>
      <c r="B28" s="89"/>
      <c r="C28" s="89"/>
      <c r="D28" s="89"/>
      <c r="E28" s="89"/>
      <c r="F28" s="90"/>
      <c r="G28" s="49" t="s">
        <v>238</v>
      </c>
      <c r="H28" s="47"/>
      <c r="I28" s="47"/>
      <c r="J28" s="47"/>
      <c r="K28" s="47"/>
      <c r="L28" s="54"/>
      <c r="M28" s="54"/>
      <c r="N28" s="47" t="s">
        <v>237</v>
      </c>
      <c r="O28" s="48"/>
      <c r="P28" s="61" t="s">
        <v>20</v>
      </c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62"/>
    </row>
    <row r="29" spans="1:31" ht="21.95" customHeight="1" x14ac:dyDescent="0.15">
      <c r="A29" s="88"/>
      <c r="B29" s="89"/>
      <c r="C29" s="89"/>
      <c r="D29" s="89"/>
      <c r="E29" s="89"/>
      <c r="F29" s="90"/>
      <c r="G29" s="49" t="s">
        <v>239</v>
      </c>
      <c r="H29" s="47"/>
      <c r="I29" s="47"/>
      <c r="J29" s="47"/>
      <c r="K29" s="47"/>
      <c r="L29" s="50"/>
      <c r="M29" s="50"/>
      <c r="N29" s="47" t="s">
        <v>237</v>
      </c>
      <c r="O29" s="48"/>
      <c r="P29" s="34" t="s">
        <v>246</v>
      </c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2" t="s">
        <v>245</v>
      </c>
    </row>
    <row r="30" spans="1:31" ht="21.95" customHeight="1" x14ac:dyDescent="0.15">
      <c r="A30" s="88"/>
      <c r="B30" s="89"/>
      <c r="C30" s="89"/>
      <c r="D30" s="89"/>
      <c r="E30" s="89"/>
      <c r="F30" s="90"/>
      <c r="G30" s="44" t="s">
        <v>240</v>
      </c>
      <c r="H30" s="45"/>
      <c r="I30" s="45"/>
      <c r="J30" s="45"/>
      <c r="K30" s="45"/>
      <c r="L30" s="45"/>
      <c r="M30" s="45"/>
      <c r="N30" s="45"/>
      <c r="O30" s="46"/>
      <c r="P30" s="73" t="s">
        <v>19</v>
      </c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74"/>
    </row>
    <row r="31" spans="1:31" ht="21.95" customHeight="1" x14ac:dyDescent="0.15">
      <c r="A31" s="88"/>
      <c r="B31" s="89"/>
      <c r="C31" s="89"/>
      <c r="D31" s="89"/>
      <c r="E31" s="89"/>
      <c r="F31" s="90"/>
      <c r="G31" s="33" t="s">
        <v>243</v>
      </c>
      <c r="H31" s="51"/>
      <c r="I31" s="51"/>
      <c r="J31" s="51"/>
      <c r="K31" s="51"/>
      <c r="L31" s="51"/>
      <c r="M31" s="51"/>
      <c r="N31" s="47" t="s">
        <v>242</v>
      </c>
      <c r="O31" s="48"/>
      <c r="P31" s="61" t="s">
        <v>20</v>
      </c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62"/>
    </row>
    <row r="32" spans="1:31" ht="21.95" customHeight="1" x14ac:dyDescent="0.15">
      <c r="A32" s="94"/>
      <c r="B32" s="95"/>
      <c r="C32" s="95"/>
      <c r="D32" s="95"/>
      <c r="E32" s="95"/>
      <c r="F32" s="96"/>
      <c r="G32" s="49" t="s">
        <v>244</v>
      </c>
      <c r="H32" s="47"/>
      <c r="I32" s="47"/>
      <c r="J32" s="47"/>
      <c r="K32" s="47"/>
      <c r="L32" s="50"/>
      <c r="M32" s="50"/>
      <c r="N32" s="47" t="s">
        <v>241</v>
      </c>
      <c r="O32" s="48"/>
      <c r="P32" s="34" t="s">
        <v>246</v>
      </c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2" t="s">
        <v>245</v>
      </c>
    </row>
    <row r="33" spans="1:31" ht="18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ht="18" customHeight="1" x14ac:dyDescent="0.15">
      <c r="E34" s="107" t="s">
        <v>6</v>
      </c>
      <c r="F34" s="107"/>
      <c r="G34" s="107"/>
      <c r="H34" s="107"/>
      <c r="I34" s="107" t="s">
        <v>7</v>
      </c>
      <c r="J34" s="107"/>
      <c r="K34" s="107"/>
      <c r="L34" s="107"/>
      <c r="M34" s="107" t="s">
        <v>8</v>
      </c>
      <c r="N34" s="107"/>
      <c r="O34" s="107"/>
      <c r="P34" s="107"/>
      <c r="Q34" s="107" t="s">
        <v>9</v>
      </c>
      <c r="R34" s="107"/>
      <c r="S34" s="107"/>
      <c r="T34" s="107"/>
      <c r="U34" s="107" t="s">
        <v>10</v>
      </c>
      <c r="V34" s="107"/>
      <c r="W34" s="107"/>
      <c r="X34" s="107"/>
      <c r="Y34" s="107" t="s">
        <v>11</v>
      </c>
      <c r="Z34" s="107"/>
      <c r="AA34" s="107"/>
      <c r="AB34" s="107"/>
    </row>
    <row r="35" spans="1:31" ht="56.1" customHeight="1" x14ac:dyDescent="0.15"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</row>
    <row r="41" spans="1:31" x14ac:dyDescent="0.15">
      <c r="E41" s="4"/>
    </row>
    <row r="42" spans="1:31" x14ac:dyDescent="0.15">
      <c r="E42" s="4"/>
    </row>
    <row r="43" spans="1:31" x14ac:dyDescent="0.15">
      <c r="E43" s="4"/>
    </row>
  </sheetData>
  <sheetProtection formatCells="0" formatColumns="0" formatRows="0"/>
  <mergeCells count="107">
    <mergeCell ref="A2:V2"/>
    <mergeCell ref="A1:AE1"/>
    <mergeCell ref="E35:H35"/>
    <mergeCell ref="I35:L35"/>
    <mergeCell ref="M35:P35"/>
    <mergeCell ref="Q35:T35"/>
    <mergeCell ref="U35:X35"/>
    <mergeCell ref="Y35:AB35"/>
    <mergeCell ref="E34:H34"/>
    <mergeCell ref="I34:L34"/>
    <mergeCell ref="M34:P34"/>
    <mergeCell ref="Q34:T34"/>
    <mergeCell ref="U34:X34"/>
    <mergeCell ref="Y34:AB34"/>
    <mergeCell ref="W2:AE2"/>
    <mergeCell ref="A11:F11"/>
    <mergeCell ref="P31:AE31"/>
    <mergeCell ref="P21:AE21"/>
    <mergeCell ref="P22:AE22"/>
    <mergeCell ref="P24:AE24"/>
    <mergeCell ref="P29:T29"/>
    <mergeCell ref="U29:AD29"/>
    <mergeCell ref="P19:AE19"/>
    <mergeCell ref="A13:F15"/>
    <mergeCell ref="A26:F26"/>
    <mergeCell ref="A27:F27"/>
    <mergeCell ref="A28:F28"/>
    <mergeCell ref="A29:F29"/>
    <mergeCell ref="A30:F30"/>
    <mergeCell ref="A31:F31"/>
    <mergeCell ref="P27:AE27"/>
    <mergeCell ref="P28:AE28"/>
    <mergeCell ref="A32:F32"/>
    <mergeCell ref="A22:F22"/>
    <mergeCell ref="A23:F23"/>
    <mergeCell ref="A24:F24"/>
    <mergeCell ref="A25:F25"/>
    <mergeCell ref="A19:F19"/>
    <mergeCell ref="A20:F20"/>
    <mergeCell ref="A21:F21"/>
    <mergeCell ref="P25:AE25"/>
    <mergeCell ref="G10:R10"/>
    <mergeCell ref="G16:R16"/>
    <mergeCell ref="T16:AE16"/>
    <mergeCell ref="G17:O17"/>
    <mergeCell ref="P17:AE17"/>
    <mergeCell ref="P18:AE18"/>
    <mergeCell ref="G11:AE12"/>
    <mergeCell ref="P30:AE30"/>
    <mergeCell ref="T10:AE10"/>
    <mergeCell ref="N19:O19"/>
    <mergeCell ref="G19:K19"/>
    <mergeCell ref="L19:M19"/>
    <mergeCell ref="G18:O18"/>
    <mergeCell ref="A3:AE3"/>
    <mergeCell ref="A4:AE4"/>
    <mergeCell ref="A5:N8"/>
    <mergeCell ref="A9:AE9"/>
    <mergeCell ref="AD7:AE7"/>
    <mergeCell ref="T7:AC7"/>
    <mergeCell ref="T8:X8"/>
    <mergeCell ref="Y8:AE8"/>
    <mergeCell ref="O8:S8"/>
    <mergeCell ref="A17:F17"/>
    <mergeCell ref="A18:F18"/>
    <mergeCell ref="A10:F10"/>
    <mergeCell ref="A16:F16"/>
    <mergeCell ref="O5:S5"/>
    <mergeCell ref="O6:S6"/>
    <mergeCell ref="O7:S7"/>
    <mergeCell ref="A12:F12"/>
    <mergeCell ref="T5:AE5"/>
    <mergeCell ref="T6:AE6"/>
    <mergeCell ref="G28:K28"/>
    <mergeCell ref="G29:K29"/>
    <mergeCell ref="L29:M29"/>
    <mergeCell ref="L28:M28"/>
    <mergeCell ref="L25:M25"/>
    <mergeCell ref="G22:K22"/>
    <mergeCell ref="L22:M22"/>
    <mergeCell ref="N22:O22"/>
    <mergeCell ref="G20:O20"/>
    <mergeCell ref="G21:O21"/>
    <mergeCell ref="P32:T32"/>
    <mergeCell ref="U32:AD32"/>
    <mergeCell ref="Z13:AA13"/>
    <mergeCell ref="Z14:AA14"/>
    <mergeCell ref="G23:O23"/>
    <mergeCell ref="G24:O24"/>
    <mergeCell ref="G26:O26"/>
    <mergeCell ref="P20:T20"/>
    <mergeCell ref="U20:AD20"/>
    <mergeCell ref="P23:T23"/>
    <mergeCell ref="U23:AD23"/>
    <mergeCell ref="P26:T26"/>
    <mergeCell ref="U26:AD26"/>
    <mergeCell ref="G30:O30"/>
    <mergeCell ref="N32:O32"/>
    <mergeCell ref="N31:O31"/>
    <mergeCell ref="G32:K32"/>
    <mergeCell ref="L32:M32"/>
    <mergeCell ref="H31:M31"/>
    <mergeCell ref="G25:K25"/>
    <mergeCell ref="N25:O25"/>
    <mergeCell ref="G27:O27"/>
    <mergeCell ref="N28:O28"/>
    <mergeCell ref="N29:O29"/>
  </mergeCells>
  <phoneticPr fontId="1"/>
  <conditionalFormatting sqref="W2:AE2">
    <cfRule type="expression" dxfId="15" priority="10">
      <formula>$W2=TEXT(TODAY(),"ggg")&amp;"　 年　 月　 日 "</formula>
    </cfRule>
  </conditionalFormatting>
  <conditionalFormatting sqref="Y8">
    <cfRule type="expression" dxfId="14" priority="8">
      <formula>AND($T8&lt;&gt;"",OR($Y8="未登録",$Y8=""))</formula>
    </cfRule>
  </conditionalFormatting>
  <conditionalFormatting sqref="T6:AE6">
    <cfRule type="expression" dxfId="13" priority="7">
      <formula>AND($T5&lt;&gt;"",OR($T6="",$T6="未登録"))</formula>
    </cfRule>
  </conditionalFormatting>
  <conditionalFormatting sqref="T7:AC7">
    <cfRule type="expression" dxfId="12" priority="6">
      <formula>AND($T7="",$T6&lt;&gt;"未登録")</formula>
    </cfRule>
  </conditionalFormatting>
  <conditionalFormatting sqref="T8:X8">
    <cfRule type="expression" dxfId="11" priority="5">
      <formula>AND($T7&lt;&gt;"",$T8="")</formula>
    </cfRule>
  </conditionalFormatting>
  <conditionalFormatting sqref="T16:AE16">
    <cfRule type="expression" dxfId="10" priority="1">
      <formula>AND($G16&lt;&gt;TEXT(TODAY(),"ggg")&amp;"　 年　 月　 日 (　　)",$T16=TEXT(TODAY(),"ggg")&amp;"　 年　 月　 日 (　　)")</formula>
    </cfRule>
  </conditionalFormatting>
  <conditionalFormatting sqref="G10">
    <cfRule type="expression" dxfId="9" priority="14">
      <formula>AND($Y8&lt;&gt;"",$G10=TEXT(TODAY(),"ggg")&amp;"　 年　 月　 日 (　　)")</formula>
    </cfRule>
  </conditionalFormatting>
  <conditionalFormatting sqref="G16:R16">
    <cfRule type="expression" dxfId="8" priority="16">
      <formula>AND($G10&lt;&gt;TEXT(TODAY(),"ggg")&amp;"　 年　 月　 日 (　　)",$G16=TEXT(TODAY(),"ggg")&amp;"　 年　 月　 日 (　　)")</formula>
    </cfRule>
  </conditionalFormatting>
  <dataValidations count="7">
    <dataValidation imeMode="hiragana" allowBlank="1" showInputMessage="1" showErrorMessage="1" sqref="E34:AB34 T7:AC7 T8:X8" xr:uid="{00000000-0002-0000-0000-000000000000}"/>
    <dataValidation type="list" imeMode="hiragana" allowBlank="1" showInputMessage="1" promptTitle="団体の選択、または入力" prompt="学校名などはリストから選択、_x000a_リストにない場合は_x000a_直接入力してください" sqref="T5:AE5" xr:uid="{D3576F87-05B3-4E63-9F7C-35602A7C18A5}">
      <formula1>SCHOOL</formula1>
    </dataValidation>
    <dataValidation type="textLength" imeMode="off" allowBlank="1" showInputMessage="1" errorTitle="ハイフンは不要です" error="市外局番、090などは入力します" promptTitle="電話番号の表示" prompt="未登録の場合_x000a_市外局番、090など_x000a_を入力してください_x000a_ハイフンは不要です" sqref="Y8:AE8" xr:uid="{19FFAD29-3F6A-4B98-A430-821B40D93930}">
      <formula1>9</formula1>
      <formula2>10</formula2>
    </dataValidation>
    <dataValidation imeMode="hiragana" allowBlank="1" showInputMessage="1" showErrorMessage="1" promptTitle="住所の入力" prompt="登録されている_x000a_団体の住所が_x000a_表示されます" sqref="T6:AE6" xr:uid="{96C3A041-1AD7-4179-B3B8-8B27B5B856EA}"/>
    <dataValidation imeMode="hiragana" allowBlank="1" showInputMessage="1" showErrorMessage="1" promptTitle="セル内改行　　　." prompt="[ Alt ] + [ Enter ]" sqref="G11:AE15" xr:uid="{0D9533E9-0428-4694-8B12-357F36E3D086}"/>
    <dataValidation imeMode="off" allowBlank="1" showInputMessage="1" showErrorMessage="1" promptTitle="借用開始日の入力" prompt="このセルへ_x000a_入力しください" sqref="G16:R16" xr:uid="{BF757713-9557-4E05-82F8-C1BF927C6FDA}"/>
    <dataValidation imeMode="off" allowBlank="1" showInputMessage="1" showErrorMessage="1" promptTitle="実施日の入力" prompt="このセルへ_x000a_入力しください" sqref="G10:R10" xr:uid="{11CB593C-2FB4-494B-89A3-7ABB835B7977}"/>
  </dataValidations>
  <printOptions horizontalCentered="1"/>
  <pageMargins left="0.59055118110236227" right="0.59055118110236227" top="0.59055118110236227" bottom="0.39370078740157483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AB284-A22E-4DD6-9E6C-B9EC40170F25}">
  <sheetPr>
    <tabColor rgb="FF00FF00"/>
  </sheetPr>
  <dimension ref="A1:AF43"/>
  <sheetViews>
    <sheetView workbookViewId="0">
      <selection activeCell="T5" sqref="T5:AE5"/>
    </sheetView>
  </sheetViews>
  <sheetFormatPr defaultColWidth="0" defaultRowHeight="13.5" x14ac:dyDescent="0.15"/>
  <cols>
    <col min="1" max="18" width="2.875" style="1" customWidth="1"/>
    <col min="19" max="19" width="7.25" style="1" customWidth="1"/>
    <col min="20" max="31" width="2.875" style="1" customWidth="1"/>
    <col min="32" max="32" width="1.625" style="1" customWidth="1"/>
    <col min="33" max="16384" width="9" style="1" hidden="1"/>
  </cols>
  <sheetData>
    <row r="1" spans="1:32" ht="24" customHeight="1" x14ac:dyDescent="0.15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</row>
    <row r="2" spans="1:32" ht="20.100000000000001" customHeight="1" x14ac:dyDescent="0.15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8" t="str">
        <f ca="1">TEXT(TODAY(),"ggg")&amp;"　 年　 月　 日 "</f>
        <v xml:space="preserve">令和　 年　 月　 日 </v>
      </c>
      <c r="X2" s="108"/>
      <c r="Y2" s="108"/>
      <c r="Z2" s="108"/>
      <c r="AA2" s="108"/>
      <c r="AB2" s="108"/>
      <c r="AC2" s="108"/>
      <c r="AD2" s="108"/>
      <c r="AE2" s="108"/>
    </row>
    <row r="3" spans="1:32" ht="20.100000000000001" customHeight="1" x14ac:dyDescent="0.15">
      <c r="A3" s="55" t="s">
        <v>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</row>
    <row r="4" spans="1:32" ht="20.100000000000001" customHeight="1" x14ac:dyDescent="0.15">
      <c r="A4" s="55" t="s">
        <v>24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</row>
    <row r="5" spans="1:32" ht="20.100000000000001" customHeight="1" x14ac:dyDescent="0.1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99" t="s">
        <v>14</v>
      </c>
      <c r="P5" s="99"/>
      <c r="Q5" s="99"/>
      <c r="R5" s="99"/>
      <c r="S5" s="99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</row>
    <row r="6" spans="1:32" ht="20.100000000000001" customHeight="1" x14ac:dyDescent="0.1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99" t="s">
        <v>13</v>
      </c>
      <c r="P6" s="99"/>
      <c r="Q6" s="99"/>
      <c r="R6" s="99"/>
      <c r="S6" s="99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</row>
    <row r="7" spans="1:32" ht="20.100000000000001" customHeight="1" x14ac:dyDescent="0.1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99" t="s">
        <v>12</v>
      </c>
      <c r="P7" s="99"/>
      <c r="Q7" s="99"/>
      <c r="R7" s="99"/>
      <c r="S7" s="99"/>
      <c r="T7" s="57"/>
      <c r="U7" s="57"/>
      <c r="V7" s="57"/>
      <c r="W7" s="57"/>
      <c r="X7" s="57"/>
      <c r="Y7" s="57"/>
      <c r="Z7" s="57"/>
      <c r="AA7" s="57"/>
      <c r="AB7" s="57"/>
      <c r="AC7" s="57"/>
      <c r="AD7" s="56" t="s">
        <v>22</v>
      </c>
      <c r="AE7" s="56"/>
    </row>
    <row r="8" spans="1:32" ht="20.100000000000001" customHeight="1" x14ac:dyDescent="0.1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60" t="s">
        <v>2</v>
      </c>
      <c r="P8" s="60"/>
      <c r="Q8" s="60"/>
      <c r="R8" s="60"/>
      <c r="S8" s="60"/>
      <c r="T8" s="58"/>
      <c r="U8" s="58"/>
      <c r="V8" s="58"/>
      <c r="W8" s="58"/>
      <c r="X8" s="58"/>
      <c r="Y8" s="59" t="str">
        <f>IF(T5="","(　　-　　　-　　　)",IF(ISERROR(INDEX(PHONE,MATCH(T5,SCHOOL,0))),"未登録",INDEX(PHONE,MATCH(T5,SCHOOL,0))))</f>
        <v>(　　-　　　-　　　)</v>
      </c>
      <c r="Z8" s="59"/>
      <c r="AA8" s="59"/>
      <c r="AB8" s="59"/>
      <c r="AC8" s="59"/>
      <c r="AD8" s="59"/>
      <c r="AE8" s="59"/>
      <c r="AF8" s="25"/>
    </row>
    <row r="9" spans="1:32" ht="12" customHeight="1" x14ac:dyDescent="0.15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25"/>
    </row>
    <row r="10" spans="1:32" ht="30" customHeight="1" x14ac:dyDescent="0.15">
      <c r="A10" s="97" t="s">
        <v>3</v>
      </c>
      <c r="B10" s="98"/>
      <c r="C10" s="98"/>
      <c r="D10" s="98"/>
      <c r="E10" s="98"/>
      <c r="F10" s="98"/>
      <c r="G10" s="63" t="str">
        <f ca="1">TEXT(TODAY(),"ggg")&amp;"　 年　 月　 日 (　　)"</f>
        <v>令和　 年　 月　 日 (　　)</v>
      </c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28" t="s">
        <v>257</v>
      </c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2"/>
    </row>
    <row r="11" spans="1:32" ht="39.950000000000003" customHeight="1" x14ac:dyDescent="0.15">
      <c r="A11" s="109" t="s">
        <v>15</v>
      </c>
      <c r="B11" s="110"/>
      <c r="C11" s="110"/>
      <c r="D11" s="110"/>
      <c r="E11" s="110"/>
      <c r="F11" s="111"/>
      <c r="G11" s="75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7"/>
    </row>
    <row r="12" spans="1:32" ht="39.950000000000003" customHeight="1" x14ac:dyDescent="0.15">
      <c r="A12" s="100" t="s">
        <v>23</v>
      </c>
      <c r="B12" s="101"/>
      <c r="C12" s="101"/>
      <c r="D12" s="101"/>
      <c r="E12" s="101"/>
      <c r="F12" s="102"/>
      <c r="G12" s="34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78"/>
    </row>
    <row r="13" spans="1:32" ht="21.95" customHeight="1" x14ac:dyDescent="0.15">
      <c r="A13" s="79" t="s">
        <v>16</v>
      </c>
      <c r="B13" s="80"/>
      <c r="C13" s="80"/>
      <c r="D13" s="80"/>
      <c r="E13" s="80"/>
      <c r="F13" s="81"/>
      <c r="G13" s="21" t="s">
        <v>251</v>
      </c>
      <c r="H13" s="22"/>
      <c r="I13" s="22"/>
      <c r="J13" s="22"/>
      <c r="K13" s="22"/>
      <c r="L13" s="22" t="s">
        <v>249</v>
      </c>
      <c r="M13" s="22"/>
      <c r="N13" s="22" t="s">
        <v>250</v>
      </c>
      <c r="O13" s="22"/>
      <c r="P13" s="22"/>
      <c r="Q13" s="22"/>
      <c r="R13" s="22"/>
      <c r="S13" s="22" t="s">
        <v>249</v>
      </c>
      <c r="T13" s="22"/>
      <c r="U13" s="22" t="s">
        <v>248</v>
      </c>
      <c r="V13" s="22"/>
      <c r="W13" s="22"/>
      <c r="X13" s="22"/>
      <c r="Y13" s="22"/>
      <c r="Z13" s="36" t="s">
        <v>247</v>
      </c>
      <c r="AA13" s="36"/>
      <c r="AB13" s="22"/>
      <c r="AC13" s="22"/>
      <c r="AD13" s="22"/>
      <c r="AE13" s="23"/>
    </row>
    <row r="14" spans="1:32" ht="21.95" customHeight="1" x14ac:dyDescent="0.15">
      <c r="A14" s="82"/>
      <c r="B14" s="83"/>
      <c r="C14" s="83"/>
      <c r="D14" s="83"/>
      <c r="E14" s="83"/>
      <c r="F14" s="84"/>
      <c r="G14" s="24" t="s">
        <v>256</v>
      </c>
      <c r="H14" s="25"/>
      <c r="I14" s="25"/>
      <c r="J14" s="25"/>
      <c r="K14" s="25"/>
      <c r="L14" s="25" t="s">
        <v>249</v>
      </c>
      <c r="M14" s="25"/>
      <c r="N14" s="25" t="s">
        <v>254</v>
      </c>
      <c r="O14" s="25"/>
      <c r="P14" s="25"/>
      <c r="Q14" s="25"/>
      <c r="R14" s="25"/>
      <c r="S14" s="25" t="s">
        <v>249</v>
      </c>
      <c r="T14" s="25"/>
      <c r="U14" s="25" t="s">
        <v>255</v>
      </c>
      <c r="V14" s="25"/>
      <c r="W14" s="25"/>
      <c r="X14" s="25"/>
      <c r="Y14" s="25"/>
      <c r="Z14" s="37" t="s">
        <v>247</v>
      </c>
      <c r="AA14" s="37"/>
      <c r="AB14" s="25"/>
      <c r="AC14" s="25"/>
      <c r="AD14" s="25"/>
      <c r="AE14" s="26"/>
    </row>
    <row r="15" spans="1:32" ht="21.95" customHeight="1" x14ac:dyDescent="0.15">
      <c r="A15" s="85"/>
      <c r="B15" s="86"/>
      <c r="C15" s="86"/>
      <c r="D15" s="86"/>
      <c r="E15" s="86"/>
      <c r="F15" s="87"/>
      <c r="G15" s="29" t="s">
        <v>252</v>
      </c>
      <c r="H15" s="30"/>
      <c r="I15" s="30"/>
      <c r="J15" s="30"/>
      <c r="K15" s="30"/>
      <c r="L15" s="30" t="s">
        <v>253</v>
      </c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1"/>
    </row>
    <row r="16" spans="1:32" ht="30" customHeight="1" x14ac:dyDescent="0.15">
      <c r="A16" s="97" t="s">
        <v>4</v>
      </c>
      <c r="B16" s="98"/>
      <c r="C16" s="98"/>
      <c r="D16" s="98"/>
      <c r="E16" s="98"/>
      <c r="F16" s="98"/>
      <c r="G16" s="63" t="str">
        <f ca="1">TEXT(TODAY(),"ggg")&amp;"　 年　 月　 日 (　　)"</f>
        <v>令和　 年　 月　 日 (　　)</v>
      </c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27" t="s">
        <v>17</v>
      </c>
      <c r="T16" s="65" t="str">
        <f ca="1">TEXT(TODAY(),"ggg")&amp;"　 年　 月　 日 (　　)"</f>
        <v>令和　 年　 月　 日 (　　)</v>
      </c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6"/>
    </row>
    <row r="17" spans="1:31" ht="30" customHeight="1" x14ac:dyDescent="0.15">
      <c r="A17" s="91"/>
      <c r="B17" s="92"/>
      <c r="C17" s="92"/>
      <c r="D17" s="92"/>
      <c r="E17" s="92"/>
      <c r="F17" s="93"/>
      <c r="G17" s="67" t="s">
        <v>18</v>
      </c>
      <c r="H17" s="68"/>
      <c r="I17" s="68"/>
      <c r="J17" s="68"/>
      <c r="K17" s="68"/>
      <c r="L17" s="68"/>
      <c r="M17" s="68"/>
      <c r="N17" s="68"/>
      <c r="O17" s="69"/>
      <c r="P17" s="70" t="s">
        <v>21</v>
      </c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2"/>
    </row>
    <row r="18" spans="1:31" ht="21.95" customHeight="1" x14ac:dyDescent="0.15">
      <c r="A18" s="88"/>
      <c r="B18" s="89"/>
      <c r="C18" s="89"/>
      <c r="D18" s="89"/>
      <c r="E18" s="89"/>
      <c r="F18" s="90"/>
      <c r="G18" s="41"/>
      <c r="H18" s="42"/>
      <c r="I18" s="42"/>
      <c r="J18" s="42"/>
      <c r="K18" s="42"/>
      <c r="L18" s="42"/>
      <c r="M18" s="42"/>
      <c r="N18" s="42"/>
      <c r="O18" s="43"/>
      <c r="P18" s="73" t="s">
        <v>19</v>
      </c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74"/>
    </row>
    <row r="19" spans="1:31" ht="21.95" customHeight="1" x14ac:dyDescent="0.15">
      <c r="A19" s="88"/>
      <c r="B19" s="89"/>
      <c r="C19" s="89"/>
      <c r="D19" s="89"/>
      <c r="E19" s="89"/>
      <c r="F19" s="90"/>
      <c r="G19" s="49" t="s">
        <v>231</v>
      </c>
      <c r="H19" s="47"/>
      <c r="I19" s="47"/>
      <c r="J19" s="47"/>
      <c r="K19" s="47"/>
      <c r="L19" s="47"/>
      <c r="M19" s="47"/>
      <c r="N19" s="47" t="s">
        <v>233</v>
      </c>
      <c r="O19" s="48"/>
      <c r="P19" s="61" t="s">
        <v>20</v>
      </c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62"/>
    </row>
    <row r="20" spans="1:31" ht="21.95" customHeight="1" x14ac:dyDescent="0.15">
      <c r="A20" s="88"/>
      <c r="B20" s="89"/>
      <c r="C20" s="89"/>
      <c r="D20" s="89"/>
      <c r="E20" s="89"/>
      <c r="F20" s="90"/>
      <c r="G20" s="38"/>
      <c r="H20" s="39"/>
      <c r="I20" s="39"/>
      <c r="J20" s="39"/>
      <c r="K20" s="39"/>
      <c r="L20" s="39"/>
      <c r="M20" s="39"/>
      <c r="N20" s="39"/>
      <c r="O20" s="40"/>
      <c r="P20" s="34" t="s">
        <v>246</v>
      </c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2" t="s">
        <v>245</v>
      </c>
    </row>
    <row r="21" spans="1:31" ht="21.95" customHeight="1" x14ac:dyDescent="0.15">
      <c r="A21" s="88"/>
      <c r="B21" s="89"/>
      <c r="C21" s="89"/>
      <c r="D21" s="89"/>
      <c r="E21" s="89"/>
      <c r="F21" s="90"/>
      <c r="G21" s="41"/>
      <c r="H21" s="42"/>
      <c r="I21" s="42"/>
      <c r="J21" s="42"/>
      <c r="K21" s="42"/>
      <c r="L21" s="42"/>
      <c r="M21" s="42"/>
      <c r="N21" s="42"/>
      <c r="O21" s="43"/>
      <c r="P21" s="73" t="s">
        <v>19</v>
      </c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74"/>
    </row>
    <row r="22" spans="1:31" ht="21.95" customHeight="1" x14ac:dyDescent="0.15">
      <c r="A22" s="88"/>
      <c r="B22" s="89"/>
      <c r="C22" s="89"/>
      <c r="D22" s="89"/>
      <c r="E22" s="89"/>
      <c r="F22" s="90"/>
      <c r="G22" s="52" t="s">
        <v>236</v>
      </c>
      <c r="H22" s="53"/>
      <c r="I22" s="53"/>
      <c r="J22" s="53"/>
      <c r="K22" s="53"/>
      <c r="L22" s="47"/>
      <c r="M22" s="47"/>
      <c r="N22" s="47" t="s">
        <v>232</v>
      </c>
      <c r="O22" s="48"/>
      <c r="P22" s="61" t="s">
        <v>20</v>
      </c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62"/>
    </row>
    <row r="23" spans="1:31" ht="21.95" customHeight="1" x14ac:dyDescent="0.15">
      <c r="A23" s="88"/>
      <c r="B23" s="89"/>
      <c r="C23" s="89"/>
      <c r="D23" s="89"/>
      <c r="E23" s="89"/>
      <c r="F23" s="90"/>
      <c r="G23" s="38"/>
      <c r="H23" s="39"/>
      <c r="I23" s="39"/>
      <c r="J23" s="39"/>
      <c r="K23" s="39"/>
      <c r="L23" s="39"/>
      <c r="M23" s="39"/>
      <c r="N23" s="39"/>
      <c r="O23" s="40"/>
      <c r="P23" s="34" t="s">
        <v>246</v>
      </c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2" t="s">
        <v>245</v>
      </c>
    </row>
    <row r="24" spans="1:31" ht="21.95" customHeight="1" x14ac:dyDescent="0.15">
      <c r="A24" s="88"/>
      <c r="B24" s="89"/>
      <c r="C24" s="89"/>
      <c r="D24" s="89"/>
      <c r="E24" s="89"/>
      <c r="F24" s="90"/>
      <c r="G24" s="41"/>
      <c r="H24" s="42"/>
      <c r="I24" s="42"/>
      <c r="J24" s="42"/>
      <c r="K24" s="42"/>
      <c r="L24" s="42"/>
      <c r="M24" s="42"/>
      <c r="N24" s="42"/>
      <c r="O24" s="43"/>
      <c r="P24" s="73" t="s">
        <v>19</v>
      </c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74"/>
    </row>
    <row r="25" spans="1:31" ht="21.95" customHeight="1" x14ac:dyDescent="0.15">
      <c r="A25" s="88" t="s">
        <v>5</v>
      </c>
      <c r="B25" s="89"/>
      <c r="C25" s="89"/>
      <c r="D25" s="89"/>
      <c r="E25" s="89"/>
      <c r="F25" s="90"/>
      <c r="G25" s="52" t="s">
        <v>234</v>
      </c>
      <c r="H25" s="53"/>
      <c r="I25" s="53"/>
      <c r="J25" s="53"/>
      <c r="K25" s="53"/>
      <c r="L25" s="47"/>
      <c r="M25" s="47"/>
      <c r="N25" s="47" t="s">
        <v>233</v>
      </c>
      <c r="O25" s="48"/>
      <c r="P25" s="61" t="s">
        <v>20</v>
      </c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62"/>
    </row>
    <row r="26" spans="1:31" ht="21.95" customHeight="1" x14ac:dyDescent="0.15">
      <c r="A26" s="88"/>
      <c r="B26" s="89"/>
      <c r="C26" s="89"/>
      <c r="D26" s="89"/>
      <c r="E26" s="89"/>
      <c r="F26" s="90"/>
      <c r="G26" s="38"/>
      <c r="H26" s="39"/>
      <c r="I26" s="39"/>
      <c r="J26" s="39"/>
      <c r="K26" s="39"/>
      <c r="L26" s="39"/>
      <c r="M26" s="39"/>
      <c r="N26" s="39"/>
      <c r="O26" s="40"/>
      <c r="P26" s="34" t="s">
        <v>246</v>
      </c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2" t="s">
        <v>245</v>
      </c>
    </row>
    <row r="27" spans="1:31" ht="21.95" customHeight="1" x14ac:dyDescent="0.15">
      <c r="A27" s="88"/>
      <c r="B27" s="89"/>
      <c r="C27" s="89"/>
      <c r="D27" s="89"/>
      <c r="E27" s="89"/>
      <c r="F27" s="90"/>
      <c r="G27" s="44" t="s">
        <v>235</v>
      </c>
      <c r="H27" s="45"/>
      <c r="I27" s="45"/>
      <c r="J27" s="45"/>
      <c r="K27" s="45"/>
      <c r="L27" s="45"/>
      <c r="M27" s="45"/>
      <c r="N27" s="45"/>
      <c r="O27" s="46"/>
      <c r="P27" s="73" t="s">
        <v>19</v>
      </c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74"/>
    </row>
    <row r="28" spans="1:31" ht="21.95" customHeight="1" x14ac:dyDescent="0.15">
      <c r="A28" s="88"/>
      <c r="B28" s="89"/>
      <c r="C28" s="89"/>
      <c r="D28" s="89"/>
      <c r="E28" s="89"/>
      <c r="F28" s="90"/>
      <c r="G28" s="49" t="s">
        <v>238</v>
      </c>
      <c r="H28" s="47"/>
      <c r="I28" s="47"/>
      <c r="J28" s="47"/>
      <c r="K28" s="47"/>
      <c r="L28" s="54"/>
      <c r="M28" s="54"/>
      <c r="N28" s="47" t="s">
        <v>237</v>
      </c>
      <c r="O28" s="48"/>
      <c r="P28" s="61" t="s">
        <v>20</v>
      </c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62"/>
    </row>
    <row r="29" spans="1:31" ht="21.95" customHeight="1" x14ac:dyDescent="0.15">
      <c r="A29" s="88"/>
      <c r="B29" s="89"/>
      <c r="C29" s="89"/>
      <c r="D29" s="89"/>
      <c r="E29" s="89"/>
      <c r="F29" s="90"/>
      <c r="G29" s="49" t="s">
        <v>239</v>
      </c>
      <c r="H29" s="47"/>
      <c r="I29" s="47"/>
      <c r="J29" s="47"/>
      <c r="K29" s="47"/>
      <c r="L29" s="50"/>
      <c r="M29" s="50"/>
      <c r="N29" s="47" t="s">
        <v>237</v>
      </c>
      <c r="O29" s="48"/>
      <c r="P29" s="34" t="s">
        <v>246</v>
      </c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2" t="s">
        <v>245</v>
      </c>
    </row>
    <row r="30" spans="1:31" ht="21.95" customHeight="1" x14ac:dyDescent="0.15">
      <c r="A30" s="88"/>
      <c r="B30" s="89"/>
      <c r="C30" s="89"/>
      <c r="D30" s="89"/>
      <c r="E30" s="89"/>
      <c r="F30" s="90"/>
      <c r="G30" s="44" t="s">
        <v>240</v>
      </c>
      <c r="H30" s="45"/>
      <c r="I30" s="45"/>
      <c r="J30" s="45"/>
      <c r="K30" s="45"/>
      <c r="L30" s="45"/>
      <c r="M30" s="45"/>
      <c r="N30" s="45"/>
      <c r="O30" s="46"/>
      <c r="P30" s="73" t="s">
        <v>19</v>
      </c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74"/>
    </row>
    <row r="31" spans="1:31" ht="21.95" customHeight="1" x14ac:dyDescent="0.15">
      <c r="A31" s="88"/>
      <c r="B31" s="89"/>
      <c r="C31" s="89"/>
      <c r="D31" s="89"/>
      <c r="E31" s="89"/>
      <c r="F31" s="90"/>
      <c r="G31" s="33" t="s">
        <v>243</v>
      </c>
      <c r="H31" s="51"/>
      <c r="I31" s="51"/>
      <c r="J31" s="51"/>
      <c r="K31" s="51"/>
      <c r="L31" s="51"/>
      <c r="M31" s="51"/>
      <c r="N31" s="47" t="s">
        <v>242</v>
      </c>
      <c r="O31" s="48"/>
      <c r="P31" s="61" t="s">
        <v>20</v>
      </c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62"/>
    </row>
    <row r="32" spans="1:31" ht="21.95" customHeight="1" x14ac:dyDescent="0.15">
      <c r="A32" s="94"/>
      <c r="B32" s="95"/>
      <c r="C32" s="95"/>
      <c r="D32" s="95"/>
      <c r="E32" s="95"/>
      <c r="F32" s="96"/>
      <c r="G32" s="49" t="s">
        <v>244</v>
      </c>
      <c r="H32" s="47"/>
      <c r="I32" s="47"/>
      <c r="J32" s="47"/>
      <c r="K32" s="47"/>
      <c r="L32" s="50"/>
      <c r="M32" s="50"/>
      <c r="N32" s="47" t="s">
        <v>241</v>
      </c>
      <c r="O32" s="48"/>
      <c r="P32" s="34" t="s">
        <v>246</v>
      </c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2" t="s">
        <v>245</v>
      </c>
    </row>
    <row r="33" spans="1:31" ht="18" customHeight="1" x14ac:dyDescent="0.1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</row>
    <row r="34" spans="1:31" ht="18" customHeight="1" x14ac:dyDescent="0.15">
      <c r="E34" s="107" t="s">
        <v>6</v>
      </c>
      <c r="F34" s="107"/>
      <c r="G34" s="107"/>
      <c r="H34" s="107"/>
      <c r="I34" s="107" t="s">
        <v>258</v>
      </c>
      <c r="J34" s="107"/>
      <c r="K34" s="107"/>
      <c r="L34" s="107"/>
      <c r="M34" s="107" t="s">
        <v>8</v>
      </c>
      <c r="N34" s="107"/>
      <c r="O34" s="107"/>
      <c r="P34" s="107"/>
      <c r="Q34" s="107" t="s">
        <v>9</v>
      </c>
      <c r="R34" s="107"/>
      <c r="S34" s="107"/>
      <c r="T34" s="107"/>
      <c r="U34" s="107" t="s">
        <v>10</v>
      </c>
      <c r="V34" s="107"/>
      <c r="W34" s="107"/>
      <c r="X34" s="107"/>
      <c r="Y34" s="107" t="s">
        <v>11</v>
      </c>
      <c r="Z34" s="107"/>
      <c r="AA34" s="107"/>
      <c r="AB34" s="107"/>
    </row>
    <row r="35" spans="1:31" ht="56.1" customHeight="1" x14ac:dyDescent="0.15"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</row>
    <row r="41" spans="1:31" x14ac:dyDescent="0.15">
      <c r="E41" s="4"/>
    </row>
    <row r="42" spans="1:31" x14ac:dyDescent="0.15">
      <c r="E42" s="4"/>
    </row>
    <row r="43" spans="1:31" x14ac:dyDescent="0.15">
      <c r="E43" s="4"/>
    </row>
  </sheetData>
  <sheetProtection formatCells="0" formatColumns="0" formatRows="0"/>
  <mergeCells count="107">
    <mergeCell ref="O7:S7"/>
    <mergeCell ref="T7:AC7"/>
    <mergeCell ref="AD7:AE7"/>
    <mergeCell ref="O8:S8"/>
    <mergeCell ref="T8:X8"/>
    <mergeCell ref="Y8:AE8"/>
    <mergeCell ref="A1:AE1"/>
    <mergeCell ref="A2:V2"/>
    <mergeCell ref="W2:AE2"/>
    <mergeCell ref="A3:AE3"/>
    <mergeCell ref="A4:AE4"/>
    <mergeCell ref="A5:N8"/>
    <mergeCell ref="O5:S5"/>
    <mergeCell ref="T5:AE5"/>
    <mergeCell ref="O6:S6"/>
    <mergeCell ref="T6:AE6"/>
    <mergeCell ref="A16:F16"/>
    <mergeCell ref="G16:R16"/>
    <mergeCell ref="T16:AE16"/>
    <mergeCell ref="A17:F17"/>
    <mergeCell ref="G17:O17"/>
    <mergeCell ref="P17:AE17"/>
    <mergeCell ref="A9:AE9"/>
    <mergeCell ref="A11:F11"/>
    <mergeCell ref="G11:AE12"/>
    <mergeCell ref="A12:F12"/>
    <mergeCell ref="A10:F10"/>
    <mergeCell ref="G10:R10"/>
    <mergeCell ref="T10:AE10"/>
    <mergeCell ref="A20:F20"/>
    <mergeCell ref="G20:O20"/>
    <mergeCell ref="P20:T20"/>
    <mergeCell ref="U20:AD20"/>
    <mergeCell ref="A21:F21"/>
    <mergeCell ref="G21:O21"/>
    <mergeCell ref="P21:AE21"/>
    <mergeCell ref="A18:F18"/>
    <mergeCell ref="G18:O18"/>
    <mergeCell ref="P18:AE18"/>
    <mergeCell ref="A19:F19"/>
    <mergeCell ref="G19:K19"/>
    <mergeCell ref="L19:M19"/>
    <mergeCell ref="N19:O19"/>
    <mergeCell ref="P19:AE19"/>
    <mergeCell ref="A22:F22"/>
    <mergeCell ref="G22:K22"/>
    <mergeCell ref="L22:M22"/>
    <mergeCell ref="N22:O22"/>
    <mergeCell ref="P22:AE22"/>
    <mergeCell ref="A23:F23"/>
    <mergeCell ref="G23:O23"/>
    <mergeCell ref="P23:T23"/>
    <mergeCell ref="U23:AD23"/>
    <mergeCell ref="A26:F26"/>
    <mergeCell ref="G26:O26"/>
    <mergeCell ref="P26:T26"/>
    <mergeCell ref="U26:AD26"/>
    <mergeCell ref="A27:F27"/>
    <mergeCell ref="G27:O27"/>
    <mergeCell ref="P27:AE27"/>
    <mergeCell ref="A24:F24"/>
    <mergeCell ref="G24:O24"/>
    <mergeCell ref="P24:AE24"/>
    <mergeCell ref="A25:F25"/>
    <mergeCell ref="G25:K25"/>
    <mergeCell ref="L25:M25"/>
    <mergeCell ref="N25:O25"/>
    <mergeCell ref="P25:AE25"/>
    <mergeCell ref="A28:F28"/>
    <mergeCell ref="G28:K28"/>
    <mergeCell ref="L28:M28"/>
    <mergeCell ref="N28:O28"/>
    <mergeCell ref="P28:AE28"/>
    <mergeCell ref="A29:F29"/>
    <mergeCell ref="G29:K29"/>
    <mergeCell ref="L29:M29"/>
    <mergeCell ref="N29:O29"/>
    <mergeCell ref="P29:T29"/>
    <mergeCell ref="A32:F32"/>
    <mergeCell ref="G32:K32"/>
    <mergeCell ref="L32:M32"/>
    <mergeCell ref="N32:O32"/>
    <mergeCell ref="P32:T32"/>
    <mergeCell ref="U32:AD32"/>
    <mergeCell ref="U29:AD29"/>
    <mergeCell ref="A30:F30"/>
    <mergeCell ref="G30:O30"/>
    <mergeCell ref="P30:AE30"/>
    <mergeCell ref="A31:F31"/>
    <mergeCell ref="H31:M31"/>
    <mergeCell ref="N31:O31"/>
    <mergeCell ref="P31:AE31"/>
    <mergeCell ref="E35:H35"/>
    <mergeCell ref="I35:L35"/>
    <mergeCell ref="M35:P35"/>
    <mergeCell ref="Q35:T35"/>
    <mergeCell ref="U35:X35"/>
    <mergeCell ref="Y35:AB35"/>
    <mergeCell ref="A13:F15"/>
    <mergeCell ref="Z13:AA13"/>
    <mergeCell ref="Z14:AA14"/>
    <mergeCell ref="E34:H34"/>
    <mergeCell ref="I34:L34"/>
    <mergeCell ref="M34:P34"/>
    <mergeCell ref="Q34:T34"/>
    <mergeCell ref="U34:X34"/>
    <mergeCell ref="Y34:AB34"/>
  </mergeCells>
  <phoneticPr fontId="1"/>
  <conditionalFormatting sqref="W2:AE2">
    <cfRule type="expression" dxfId="7" priority="8">
      <formula>$W2=TEXT(TODAY(),"ggg")&amp;"　 年　 月　 日 "</formula>
    </cfRule>
  </conditionalFormatting>
  <conditionalFormatting sqref="Y8">
    <cfRule type="expression" dxfId="6" priority="7">
      <formula>AND($T8&lt;&gt;"",OR($Y8="未登録",$Y8=""))</formula>
    </cfRule>
  </conditionalFormatting>
  <conditionalFormatting sqref="T6:AE6">
    <cfRule type="expression" dxfId="5" priority="6">
      <formula>AND($T5&lt;&gt;"",OR($T6="",$T6="未登録"))</formula>
    </cfRule>
  </conditionalFormatting>
  <conditionalFormatting sqref="T7:AC7">
    <cfRule type="expression" dxfId="4" priority="5">
      <formula>AND($T7="",$T6&lt;&gt;"未登録")</formula>
    </cfRule>
  </conditionalFormatting>
  <conditionalFormatting sqref="T8:X8">
    <cfRule type="expression" dxfId="3" priority="4">
      <formula>AND($T7&lt;&gt;"",$T8="")</formula>
    </cfRule>
  </conditionalFormatting>
  <conditionalFormatting sqref="T16:AE16">
    <cfRule type="expression" dxfId="2" priority="1">
      <formula>AND($G16&lt;&gt;TEXT(TODAY(),"ggg")&amp;"　 年　 月　 日 (　　)",$T16=TEXT(TODAY(),"ggg")&amp;"　 年　 月　 日 (　　)")</formula>
    </cfRule>
  </conditionalFormatting>
  <conditionalFormatting sqref="G10">
    <cfRule type="expression" dxfId="1" priority="11">
      <formula>AND($Y8&lt;&gt;"",$G10=TEXT(TODAY(),"ggg")&amp;"　 年　 月　 日 (　　)")</formula>
    </cfRule>
  </conditionalFormatting>
  <conditionalFormatting sqref="G16:R16">
    <cfRule type="expression" dxfId="0" priority="13">
      <formula>AND($G10&lt;&gt;TEXT(TODAY(),"ggg")&amp;"　 年　 月　 日 (　　)",$G16=TEXT(TODAY(),"ggg")&amp;"　 年　 月　 日 (　　)")</formula>
    </cfRule>
  </conditionalFormatting>
  <dataValidations count="7">
    <dataValidation imeMode="off" allowBlank="1" showInputMessage="1" showErrorMessage="1" promptTitle="実施日の入力" prompt="このセルへ_x000a_入力しください" sqref="G10:R10" xr:uid="{CA1F23EB-95DF-4D33-BC35-4C8E83C6790B}"/>
    <dataValidation imeMode="off" allowBlank="1" showInputMessage="1" showErrorMessage="1" promptTitle="借用開始日の入力" prompt="このセルへ_x000a_入力しください" sqref="G16:R16" xr:uid="{1BA625A5-33F2-4C2B-9B11-2A320A738262}"/>
    <dataValidation imeMode="hiragana" allowBlank="1" showInputMessage="1" showErrorMessage="1" promptTitle="セル内改行　　　." prompt="[ Alt ] + [ Enter ]" sqref="G11:AE15" xr:uid="{D6640C37-2CF9-4F6F-BABE-E29966B81C66}"/>
    <dataValidation imeMode="hiragana" allowBlank="1" showInputMessage="1" showErrorMessage="1" promptTitle="住所の入力" prompt="登録されている_x000a_団体の住所が_x000a_表示されます" sqref="T6:AE6" xr:uid="{5807242E-272E-4AFB-938A-F6DB756A010E}"/>
    <dataValidation type="textLength" imeMode="off" allowBlank="1" showInputMessage="1" errorTitle="ハイフンは不要です" error="市外局番、090などは入力します" promptTitle="電話番号の表示" prompt="未登録の場合_x000a_市外局番、090など_x000a_を入力してください_x000a_ハイフンは不要です" sqref="Y8:AE8" xr:uid="{776519D1-35FE-4779-AD25-0254C3D153C7}">
      <formula1>9</formula1>
      <formula2>10</formula2>
    </dataValidation>
    <dataValidation type="list" imeMode="hiragana" allowBlank="1" showInputMessage="1" promptTitle="団体の選択、または入力" prompt="学校名などはリストから選択、_x000a_リストにない場合は_x000a_直接入力してください" sqref="T5:AE5" xr:uid="{F13DD7B3-1497-4ACA-9712-016709B11BF4}">
      <formula1>SCHOOL</formula1>
    </dataValidation>
    <dataValidation imeMode="hiragana" allowBlank="1" showInputMessage="1" showErrorMessage="1" sqref="E34:AB34 T7:AC7 T8:X8" xr:uid="{A39B9E20-0EC9-4523-90B4-30FB12E8A830}"/>
  </dataValidations>
  <printOptions horizontalCentered="1"/>
  <pageMargins left="0.59055118110236227" right="0.59055118110236227" top="0.59055118110236227" bottom="0.39370078740157483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S6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29" sqref="F29"/>
    </sheetView>
  </sheetViews>
  <sheetFormatPr defaultColWidth="0" defaultRowHeight="13.5" x14ac:dyDescent="0.15"/>
  <cols>
    <col min="1" max="1" width="16.625" customWidth="1"/>
    <col min="2" max="3" width="14.625" customWidth="1"/>
    <col min="4" max="4" width="9.625" customWidth="1"/>
    <col min="5" max="5" width="19.375" customWidth="1"/>
    <col min="6" max="6" width="16.625" customWidth="1"/>
    <col min="7" max="7" width="32.625" customWidth="1"/>
    <col min="8" max="8" width="1.625" customWidth="1"/>
    <col min="9" max="18" width="18.625" hidden="1" customWidth="1"/>
    <col min="19" max="19" width="1.625" customWidth="1"/>
    <col min="20" max="16384" width="9" hidden="1"/>
  </cols>
  <sheetData>
    <row r="1" spans="1:18" x14ac:dyDescent="0.15">
      <c r="A1" s="5" t="s">
        <v>25</v>
      </c>
      <c r="B1" s="5" t="s">
        <v>26</v>
      </c>
      <c r="C1" s="5" t="s">
        <v>27</v>
      </c>
      <c r="D1" s="5" t="s">
        <v>28</v>
      </c>
      <c r="E1" s="5" t="s">
        <v>29</v>
      </c>
      <c r="F1" s="5" t="s">
        <v>30</v>
      </c>
      <c r="G1" s="6"/>
      <c r="H1" s="7"/>
      <c r="I1" s="8" t="s">
        <v>31</v>
      </c>
      <c r="J1" s="8" t="s">
        <v>32</v>
      </c>
      <c r="K1" s="8" t="s">
        <v>33</v>
      </c>
      <c r="L1" s="8" t="s">
        <v>34</v>
      </c>
      <c r="M1" s="8" t="s">
        <v>35</v>
      </c>
      <c r="N1" s="8" t="s">
        <v>36</v>
      </c>
      <c r="O1" s="8" t="s">
        <v>37</v>
      </c>
      <c r="P1" s="8" t="s">
        <v>38</v>
      </c>
      <c r="Q1" s="8" t="s">
        <v>39</v>
      </c>
      <c r="R1" s="8" t="s">
        <v>40</v>
      </c>
    </row>
    <row r="2" spans="1:18" x14ac:dyDescent="0.15">
      <c r="A2" s="9" t="s">
        <v>41</v>
      </c>
      <c r="B2" s="10">
        <v>489852362</v>
      </c>
      <c r="C2" s="11">
        <v>489852361</v>
      </c>
      <c r="D2" s="8" t="str">
        <f>ASC(PHONETIC(E2))</f>
        <v>343-0825</v>
      </c>
      <c r="E2" s="12" t="s">
        <v>42</v>
      </c>
      <c r="F2" s="13" t="s">
        <v>43</v>
      </c>
      <c r="G2" s="14" t="str">
        <f>IFERROR(RIGHT(E2,LEN(E2)-3)&amp;F2,"")</f>
        <v>越谷市大成町2-1</v>
      </c>
      <c r="I2" s="15" t="s">
        <v>44</v>
      </c>
      <c r="J2" s="15" t="s">
        <v>45</v>
      </c>
      <c r="K2" s="15" t="s">
        <v>46</v>
      </c>
      <c r="L2" s="15" t="s">
        <v>47</v>
      </c>
      <c r="M2" s="15" t="s">
        <v>48</v>
      </c>
      <c r="N2" s="15"/>
      <c r="O2" s="15" t="s">
        <v>49</v>
      </c>
      <c r="P2" s="15"/>
      <c r="Q2" s="15"/>
      <c r="R2" s="15"/>
    </row>
    <row r="3" spans="1:18" x14ac:dyDescent="0.15">
      <c r="A3" s="12" t="s">
        <v>50</v>
      </c>
      <c r="B3" s="16">
        <v>489748522</v>
      </c>
      <c r="C3" s="17">
        <v>489748521</v>
      </c>
      <c r="D3" s="8" t="str">
        <f t="shared" ref="D3:D61" si="0">ASC(PHONETIC(E3))</f>
        <v>343-0025</v>
      </c>
      <c r="E3" s="12" t="s">
        <v>51</v>
      </c>
      <c r="F3" s="13" t="s">
        <v>52</v>
      </c>
      <c r="G3" s="14" t="str">
        <f t="shared" ref="G3:G61" si="1">IFERROR(RIGHT(E3,LEN(E3)-3)&amp;F3,"")</f>
        <v>越谷市大沢2-13-21</v>
      </c>
      <c r="I3" s="15" t="s">
        <v>45</v>
      </c>
      <c r="J3" s="15" t="s">
        <v>53</v>
      </c>
      <c r="K3" s="15" t="s">
        <v>45</v>
      </c>
      <c r="L3" s="15" t="s">
        <v>54</v>
      </c>
      <c r="M3" s="15"/>
      <c r="N3" s="15"/>
      <c r="O3" s="15" t="s">
        <v>55</v>
      </c>
      <c r="P3" s="15"/>
      <c r="Q3" s="15"/>
      <c r="R3" s="15"/>
    </row>
    <row r="4" spans="1:18" x14ac:dyDescent="0.15">
      <c r="A4" s="12" t="s">
        <v>56</v>
      </c>
      <c r="B4" s="16">
        <v>489764384</v>
      </c>
      <c r="C4" s="17">
        <v>489764497</v>
      </c>
      <c r="D4" s="8" t="str">
        <f t="shared" si="0"/>
        <v>343-0021</v>
      </c>
      <c r="E4" s="12" t="s">
        <v>57</v>
      </c>
      <c r="F4" s="13" t="s">
        <v>58</v>
      </c>
      <c r="G4" s="14" t="str">
        <f t="shared" si="1"/>
        <v>越谷市大林580</v>
      </c>
      <c r="I4" s="15" t="s">
        <v>53</v>
      </c>
      <c r="J4" s="15" t="s">
        <v>59</v>
      </c>
      <c r="K4" s="15" t="s">
        <v>53</v>
      </c>
      <c r="L4" s="15" t="s">
        <v>60</v>
      </c>
      <c r="M4" s="15"/>
      <c r="N4" s="15"/>
      <c r="O4" s="15"/>
      <c r="P4" s="15"/>
      <c r="Q4" s="15"/>
      <c r="R4" s="15"/>
    </row>
    <row r="5" spans="1:18" x14ac:dyDescent="0.15">
      <c r="A5" s="12" t="s">
        <v>61</v>
      </c>
      <c r="B5" s="16">
        <v>489747756</v>
      </c>
      <c r="C5" s="17">
        <v>489747755</v>
      </c>
      <c r="D5" s="8" t="str">
        <f t="shared" si="0"/>
        <v>343-0034</v>
      </c>
      <c r="E5" s="12" t="s">
        <v>62</v>
      </c>
      <c r="F5" s="13" t="s">
        <v>63</v>
      </c>
      <c r="G5" s="14" t="str">
        <f t="shared" si="1"/>
        <v>越谷市大竹147</v>
      </c>
      <c r="I5" s="15" t="s">
        <v>59</v>
      </c>
      <c r="J5" s="15" t="s">
        <v>64</v>
      </c>
      <c r="K5" s="15" t="s">
        <v>59</v>
      </c>
      <c r="L5" s="15" t="s">
        <v>65</v>
      </c>
      <c r="M5" s="15"/>
      <c r="N5" s="15"/>
      <c r="O5" s="15"/>
      <c r="P5" s="15"/>
      <c r="Q5" s="15"/>
      <c r="R5" s="15"/>
    </row>
    <row r="6" spans="1:18" x14ac:dyDescent="0.15">
      <c r="A6" s="12" t="s">
        <v>66</v>
      </c>
      <c r="B6" s="16">
        <v>489753211</v>
      </c>
      <c r="C6" s="17">
        <v>489753212</v>
      </c>
      <c r="D6" s="8" t="str">
        <f t="shared" si="0"/>
        <v>343-0032</v>
      </c>
      <c r="E6" s="12" t="s">
        <v>67</v>
      </c>
      <c r="F6" s="13" t="s">
        <v>68</v>
      </c>
      <c r="G6" s="14" t="str">
        <f t="shared" si="1"/>
        <v>越谷市袋山515</v>
      </c>
      <c r="I6" s="15" t="s">
        <v>69</v>
      </c>
      <c r="J6" s="15" t="s">
        <v>70</v>
      </c>
      <c r="K6" s="15" t="s">
        <v>69</v>
      </c>
      <c r="L6" s="15" t="s">
        <v>71</v>
      </c>
      <c r="M6" s="15"/>
      <c r="N6" s="15"/>
      <c r="O6" s="15"/>
      <c r="P6" s="15"/>
      <c r="Q6" s="15"/>
      <c r="R6" s="15"/>
    </row>
    <row r="7" spans="1:18" x14ac:dyDescent="0.15">
      <c r="A7" s="12" t="s">
        <v>72</v>
      </c>
      <c r="B7" s="16">
        <v>489754918</v>
      </c>
      <c r="C7" s="17">
        <v>489754590</v>
      </c>
      <c r="D7" s="8" t="str">
        <f t="shared" si="0"/>
        <v>343-0032</v>
      </c>
      <c r="E7" s="12" t="s">
        <v>67</v>
      </c>
      <c r="F7" s="13" t="s">
        <v>73</v>
      </c>
      <c r="G7" s="14" t="str">
        <f t="shared" si="1"/>
        <v>越谷市袋山1750</v>
      </c>
      <c r="I7" s="15" t="s">
        <v>74</v>
      </c>
      <c r="J7" s="15" t="s">
        <v>75</v>
      </c>
      <c r="K7" s="15"/>
      <c r="L7" s="15"/>
      <c r="M7" s="15"/>
      <c r="N7" s="15"/>
      <c r="O7" s="15"/>
      <c r="P7" s="15"/>
      <c r="Q7" s="15"/>
      <c r="R7" s="15"/>
    </row>
    <row r="8" spans="1:18" x14ac:dyDescent="0.15">
      <c r="A8" s="12" t="s">
        <v>76</v>
      </c>
      <c r="B8" s="16">
        <v>489853382</v>
      </c>
      <c r="C8" s="17">
        <v>489853381</v>
      </c>
      <c r="D8" s="8" t="str">
        <f t="shared" si="0"/>
        <v>343-0844</v>
      </c>
      <c r="E8" s="12" t="s">
        <v>77</v>
      </c>
      <c r="F8" s="13" t="s">
        <v>78</v>
      </c>
      <c r="G8" s="14" t="str">
        <f t="shared" si="1"/>
        <v>越谷市大間野町2-115</v>
      </c>
      <c r="I8" s="15" t="s">
        <v>79</v>
      </c>
      <c r="J8" s="15" t="s">
        <v>80</v>
      </c>
      <c r="K8" s="15"/>
      <c r="L8" s="15"/>
      <c r="M8" s="15"/>
      <c r="N8" s="15"/>
      <c r="O8" s="15"/>
      <c r="P8" s="15"/>
      <c r="Q8" s="15"/>
      <c r="R8" s="15"/>
    </row>
    <row r="9" spans="1:18" x14ac:dyDescent="0.15">
      <c r="A9" s="12" t="s">
        <v>81</v>
      </c>
      <c r="B9" s="16">
        <v>489765974</v>
      </c>
      <c r="C9" s="17">
        <v>489765878</v>
      </c>
      <c r="D9" s="8" t="str">
        <f t="shared" si="0"/>
        <v>343-0804</v>
      </c>
      <c r="E9" s="12" t="s">
        <v>82</v>
      </c>
      <c r="F9" s="13" t="s">
        <v>83</v>
      </c>
      <c r="G9" s="14" t="str">
        <f t="shared" si="1"/>
        <v>越谷市南荻島902</v>
      </c>
      <c r="I9" s="15" t="s">
        <v>84</v>
      </c>
      <c r="J9" s="15"/>
      <c r="K9" s="15"/>
      <c r="L9" s="15"/>
      <c r="M9" s="15"/>
      <c r="N9" s="15"/>
      <c r="O9" s="15"/>
      <c r="P9" s="15"/>
      <c r="Q9" s="15"/>
      <c r="R9" s="15"/>
    </row>
    <row r="10" spans="1:18" x14ac:dyDescent="0.15">
      <c r="A10" s="12" t="s">
        <v>85</v>
      </c>
      <c r="B10" s="16">
        <v>489856612</v>
      </c>
      <c r="C10" s="17">
        <v>489856611</v>
      </c>
      <c r="D10" s="8" t="str">
        <f t="shared" si="0"/>
        <v>343-0842</v>
      </c>
      <c r="E10" s="12" t="s">
        <v>86</v>
      </c>
      <c r="F10" s="13" t="s">
        <v>87</v>
      </c>
      <c r="G10" s="14" t="str">
        <f t="shared" si="1"/>
        <v>越谷市蒲生旭町1-84</v>
      </c>
      <c r="I10" s="8" t="s">
        <v>31</v>
      </c>
      <c r="J10" s="8" t="s">
        <v>32</v>
      </c>
      <c r="K10" s="8" t="s">
        <v>33</v>
      </c>
      <c r="L10" s="8" t="s">
        <v>34</v>
      </c>
      <c r="M10" s="8" t="s">
        <v>35</v>
      </c>
      <c r="N10" s="8" t="s">
        <v>36</v>
      </c>
      <c r="O10" s="8" t="s">
        <v>37</v>
      </c>
      <c r="P10" s="8" t="s">
        <v>38</v>
      </c>
      <c r="Q10" s="8" t="s">
        <v>39</v>
      </c>
      <c r="R10" s="8" t="s">
        <v>40</v>
      </c>
    </row>
    <row r="11" spans="1:18" x14ac:dyDescent="0.15">
      <c r="A11" s="12" t="s">
        <v>88</v>
      </c>
      <c r="B11" s="16">
        <v>489856812</v>
      </c>
      <c r="C11" s="17">
        <v>489856811</v>
      </c>
      <c r="D11" s="8" t="str">
        <f t="shared" si="0"/>
        <v>343-0842</v>
      </c>
      <c r="E11" s="12" t="s">
        <v>86</v>
      </c>
      <c r="F11" s="13" t="s">
        <v>89</v>
      </c>
      <c r="G11" s="14" t="str">
        <f t="shared" si="1"/>
        <v>越谷市蒲生旭町1-75</v>
      </c>
      <c r="I11" s="12" t="s">
        <v>90</v>
      </c>
      <c r="J11" s="12" t="s">
        <v>91</v>
      </c>
      <c r="K11" s="12" t="s">
        <v>91</v>
      </c>
      <c r="L11" s="12" t="s">
        <v>91</v>
      </c>
      <c r="M11" s="12" t="s">
        <v>91</v>
      </c>
      <c r="N11" s="12" t="s">
        <v>91</v>
      </c>
      <c r="O11" s="12" t="s">
        <v>91</v>
      </c>
      <c r="P11" s="12" t="s">
        <v>91</v>
      </c>
      <c r="Q11" s="12" t="s">
        <v>91</v>
      </c>
      <c r="R11" s="12" t="s">
        <v>91</v>
      </c>
    </row>
    <row r="12" spans="1:18" x14ac:dyDescent="0.15">
      <c r="A12" s="12" t="s">
        <v>92</v>
      </c>
      <c r="B12" s="16">
        <v>489858281</v>
      </c>
      <c r="C12" s="17">
        <v>489858282</v>
      </c>
      <c r="D12" s="8" t="str">
        <f t="shared" si="0"/>
        <v>343-0832</v>
      </c>
      <c r="E12" s="12" t="s">
        <v>93</v>
      </c>
      <c r="F12" s="13" t="s">
        <v>94</v>
      </c>
      <c r="G12" s="14" t="str">
        <f t="shared" si="1"/>
        <v>越谷市南町1-8-1</v>
      </c>
      <c r="I12" s="12" t="s">
        <v>95</v>
      </c>
      <c r="J12" s="12" t="s">
        <v>96</v>
      </c>
      <c r="K12" s="12" t="s">
        <v>97</v>
      </c>
      <c r="L12" s="12" t="s">
        <v>98</v>
      </c>
      <c r="M12" s="12" t="s">
        <v>99</v>
      </c>
      <c r="N12" s="12" t="s">
        <v>100</v>
      </c>
      <c r="O12" s="12" t="s">
        <v>101</v>
      </c>
      <c r="P12" s="12" t="s">
        <v>102</v>
      </c>
      <c r="Q12" s="12" t="s">
        <v>103</v>
      </c>
      <c r="R12" s="12"/>
    </row>
    <row r="13" spans="1:18" x14ac:dyDescent="0.15">
      <c r="A13" s="12" t="s">
        <v>104</v>
      </c>
      <c r="B13" s="16">
        <v>489863243</v>
      </c>
      <c r="C13" s="17">
        <v>489863242</v>
      </c>
      <c r="D13" s="8" t="str">
        <f t="shared" si="0"/>
        <v>343-0827</v>
      </c>
      <c r="E13" s="12" t="s">
        <v>105</v>
      </c>
      <c r="F13" s="13" t="s">
        <v>106</v>
      </c>
      <c r="G13" s="14" t="str">
        <f t="shared" si="1"/>
        <v>越谷市川柳町1-471-1</v>
      </c>
      <c r="I13" s="12" t="s">
        <v>97</v>
      </c>
      <c r="J13" s="12" t="s">
        <v>107</v>
      </c>
      <c r="K13" s="12" t="s">
        <v>108</v>
      </c>
      <c r="L13" s="12" t="s">
        <v>109</v>
      </c>
      <c r="M13" s="12" t="s">
        <v>110</v>
      </c>
      <c r="N13" s="12" t="s">
        <v>111</v>
      </c>
      <c r="O13" s="12" t="s">
        <v>112</v>
      </c>
      <c r="P13" s="12" t="s">
        <v>113</v>
      </c>
      <c r="Q13" s="12" t="s">
        <v>110</v>
      </c>
      <c r="R13" s="12"/>
    </row>
    <row r="14" spans="1:18" x14ac:dyDescent="0.15">
      <c r="A14" s="12" t="s">
        <v>114</v>
      </c>
      <c r="B14" s="16">
        <v>489756931</v>
      </c>
      <c r="C14" s="17">
        <v>489756932</v>
      </c>
      <c r="D14" s="8" t="str">
        <f t="shared" si="0"/>
        <v>343-0026</v>
      </c>
      <c r="E14" s="12" t="s">
        <v>115</v>
      </c>
      <c r="F14" s="13" t="s">
        <v>116</v>
      </c>
      <c r="G14" s="14" t="str">
        <f t="shared" si="1"/>
        <v>越谷市北越谷3-10-38</v>
      </c>
      <c r="I14" s="12" t="s">
        <v>117</v>
      </c>
      <c r="J14" s="12" t="s">
        <v>110</v>
      </c>
      <c r="K14" s="12" t="s">
        <v>118</v>
      </c>
      <c r="L14" s="12" t="s">
        <v>119</v>
      </c>
      <c r="M14" s="12" t="s">
        <v>120</v>
      </c>
      <c r="N14" s="12" t="s">
        <v>121</v>
      </c>
      <c r="O14" s="12" t="s">
        <v>110</v>
      </c>
      <c r="P14" s="12" t="s">
        <v>122</v>
      </c>
      <c r="Q14" s="12" t="s">
        <v>120</v>
      </c>
      <c r="R14" s="12"/>
    </row>
    <row r="15" spans="1:18" x14ac:dyDescent="0.15">
      <c r="A15" s="12" t="s">
        <v>123</v>
      </c>
      <c r="B15" s="16">
        <v>489630180</v>
      </c>
      <c r="C15" s="17">
        <v>489630189</v>
      </c>
      <c r="D15" s="8" t="str">
        <f t="shared" si="0"/>
        <v>343-0817</v>
      </c>
      <c r="E15" s="12" t="s">
        <v>124</v>
      </c>
      <c r="F15" s="13" t="s">
        <v>125</v>
      </c>
      <c r="G15" s="14" t="str">
        <f t="shared" si="1"/>
        <v>越谷市中町1-41</v>
      </c>
      <c r="I15" s="12" t="s">
        <v>118</v>
      </c>
      <c r="J15" s="12" t="s">
        <v>126</v>
      </c>
      <c r="K15" s="12" t="s">
        <v>127</v>
      </c>
      <c r="L15" s="12" t="s">
        <v>128</v>
      </c>
      <c r="M15" s="12"/>
      <c r="N15" s="12" t="s">
        <v>129</v>
      </c>
      <c r="O15" s="12" t="s">
        <v>120</v>
      </c>
      <c r="P15" s="12" t="s">
        <v>130</v>
      </c>
      <c r="Q15" s="12"/>
      <c r="R15" s="12"/>
    </row>
    <row r="16" spans="1:18" x14ac:dyDescent="0.15">
      <c r="A16" s="12" t="s">
        <v>131</v>
      </c>
      <c r="B16" s="16">
        <v>489773454</v>
      </c>
      <c r="C16" s="17">
        <v>489773453</v>
      </c>
      <c r="D16" s="8" t="str">
        <f t="shared" si="0"/>
        <v>343-0022</v>
      </c>
      <c r="E16" s="12" t="s">
        <v>132</v>
      </c>
      <c r="F16" s="13" t="s">
        <v>133</v>
      </c>
      <c r="G16" s="14" t="str">
        <f t="shared" si="1"/>
        <v>越谷市東大沢2-1-1</v>
      </c>
      <c r="I16" s="12" t="s">
        <v>134</v>
      </c>
      <c r="J16" s="12" t="s">
        <v>120</v>
      </c>
      <c r="K16" s="12" t="s">
        <v>120</v>
      </c>
      <c r="L16" s="12" t="s">
        <v>135</v>
      </c>
      <c r="M16" s="12"/>
      <c r="N16" s="12" t="s">
        <v>110</v>
      </c>
      <c r="O16" s="12"/>
      <c r="P16" s="12" t="s">
        <v>110</v>
      </c>
      <c r="Q16" s="12"/>
      <c r="R16" s="12"/>
    </row>
    <row r="17" spans="1:18" x14ac:dyDescent="0.15">
      <c r="A17" s="12" t="s">
        <v>136</v>
      </c>
      <c r="B17" s="16">
        <v>489745397</v>
      </c>
      <c r="C17" s="17">
        <v>489745211</v>
      </c>
      <c r="D17" s="8" t="str">
        <f t="shared" si="0"/>
        <v>343-0044</v>
      </c>
      <c r="E17" s="12" t="s">
        <v>137</v>
      </c>
      <c r="F17" s="13" t="s">
        <v>138</v>
      </c>
      <c r="G17" s="14" t="str">
        <f t="shared" si="1"/>
        <v>越谷市大泊1140</v>
      </c>
      <c r="I17" s="12" t="s">
        <v>120</v>
      </c>
      <c r="J17" s="12" t="s">
        <v>139</v>
      </c>
      <c r="K17" s="12" t="s">
        <v>140</v>
      </c>
      <c r="L17" s="12" t="s">
        <v>110</v>
      </c>
      <c r="M17" s="12"/>
      <c r="N17" s="12" t="s">
        <v>120</v>
      </c>
      <c r="O17" s="12"/>
      <c r="P17" s="12" t="s">
        <v>120</v>
      </c>
      <c r="Q17" s="12"/>
      <c r="R17" s="12"/>
    </row>
    <row r="18" spans="1:18" x14ac:dyDescent="0.15">
      <c r="A18" s="12" t="s">
        <v>141</v>
      </c>
      <c r="B18" s="16">
        <v>489766614</v>
      </c>
      <c r="C18" s="17">
        <v>489766613</v>
      </c>
      <c r="D18" s="8" t="str">
        <f t="shared" si="0"/>
        <v>343-0045</v>
      </c>
      <c r="E18" s="12" t="s">
        <v>142</v>
      </c>
      <c r="F18" s="13" t="s">
        <v>143</v>
      </c>
      <c r="G18" s="14" t="str">
        <f t="shared" si="1"/>
        <v>越谷市下間久里226</v>
      </c>
      <c r="I18" s="12" t="s">
        <v>144</v>
      </c>
      <c r="J18" s="12" t="s">
        <v>145</v>
      </c>
      <c r="K18" s="12" t="s">
        <v>146</v>
      </c>
      <c r="L18" s="12" t="s">
        <v>120</v>
      </c>
      <c r="M18" s="12"/>
      <c r="N18" s="12"/>
      <c r="O18" s="12"/>
      <c r="P18" s="12"/>
      <c r="Q18" s="12"/>
      <c r="R18" s="12"/>
    </row>
    <row r="19" spans="1:18" x14ac:dyDescent="0.15">
      <c r="A19" s="12" t="s">
        <v>147</v>
      </c>
      <c r="B19" s="16">
        <v>489603000</v>
      </c>
      <c r="C19" s="17">
        <v>489603001</v>
      </c>
      <c r="D19" s="8" t="str">
        <f t="shared" si="0"/>
        <v>343-0011</v>
      </c>
      <c r="E19" s="12" t="s">
        <v>148</v>
      </c>
      <c r="F19" s="13" t="s">
        <v>149</v>
      </c>
      <c r="G19" s="14" t="str">
        <f t="shared" si="1"/>
        <v>越谷市増林6066</v>
      </c>
      <c r="I19" s="12"/>
      <c r="J19" s="12" t="s">
        <v>150</v>
      </c>
      <c r="K19" s="12" t="s">
        <v>144</v>
      </c>
      <c r="L19" s="12"/>
      <c r="M19" s="12"/>
      <c r="N19" s="12"/>
      <c r="O19" s="12"/>
      <c r="P19" s="12"/>
      <c r="Q19" s="12"/>
      <c r="R19" s="12"/>
    </row>
    <row r="20" spans="1:18" x14ac:dyDescent="0.15">
      <c r="A20" s="12" t="s">
        <v>151</v>
      </c>
      <c r="B20" s="16">
        <v>489761001</v>
      </c>
      <c r="C20" s="17">
        <v>489761000</v>
      </c>
      <c r="D20" s="8" t="str">
        <f t="shared" si="0"/>
        <v>343-0041</v>
      </c>
      <c r="E20" s="12" t="s">
        <v>152</v>
      </c>
      <c r="F20" s="13" t="s">
        <v>153</v>
      </c>
      <c r="G20" s="14" t="str">
        <f t="shared" si="1"/>
        <v>越谷市千間台西5-4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x14ac:dyDescent="0.15">
      <c r="A21" s="12" t="s">
        <v>154</v>
      </c>
      <c r="B21" s="16">
        <v>489622029</v>
      </c>
      <c r="C21" s="17">
        <v>489622030</v>
      </c>
      <c r="D21" s="8" t="str">
        <f t="shared" si="0"/>
        <v>343-0856</v>
      </c>
      <c r="E21" s="12" t="s">
        <v>155</v>
      </c>
      <c r="F21" s="13" t="s">
        <v>156</v>
      </c>
      <c r="G21" s="14" t="str">
        <f t="shared" si="1"/>
        <v>越谷市谷中町2-69</v>
      </c>
    </row>
    <row r="22" spans="1:18" x14ac:dyDescent="0.15">
      <c r="A22" s="12" t="s">
        <v>157</v>
      </c>
      <c r="B22" s="16">
        <v>489746779</v>
      </c>
      <c r="C22" s="17">
        <v>489746733</v>
      </c>
      <c r="D22" s="8" t="str">
        <f t="shared" si="0"/>
        <v>343-0006</v>
      </c>
      <c r="E22" s="12" t="s">
        <v>158</v>
      </c>
      <c r="F22" s="13" t="s">
        <v>159</v>
      </c>
      <c r="G22" s="14" t="str">
        <f t="shared" si="1"/>
        <v>越谷市北川崎178</v>
      </c>
    </row>
    <row r="23" spans="1:18" x14ac:dyDescent="0.15">
      <c r="A23" s="12" t="s">
        <v>160</v>
      </c>
      <c r="B23" s="16">
        <v>489652275</v>
      </c>
      <c r="C23" s="17">
        <v>489652274</v>
      </c>
      <c r="D23" s="8" t="str">
        <f t="shared" si="0"/>
        <v>343-0822</v>
      </c>
      <c r="E23" s="12" t="s">
        <v>161</v>
      </c>
      <c r="F23" s="13" t="s">
        <v>162</v>
      </c>
      <c r="G23" s="14" t="str">
        <f t="shared" si="1"/>
        <v>越谷市西方2-12-1</v>
      </c>
    </row>
    <row r="24" spans="1:18" x14ac:dyDescent="0.15">
      <c r="A24" s="12" t="s">
        <v>163</v>
      </c>
      <c r="B24" s="16">
        <v>489667273</v>
      </c>
      <c r="C24" s="17">
        <v>489667272</v>
      </c>
      <c r="D24" s="8" t="str">
        <f t="shared" si="0"/>
        <v>343-0015</v>
      </c>
      <c r="E24" s="12" t="s">
        <v>164</v>
      </c>
      <c r="F24" s="13" t="s">
        <v>165</v>
      </c>
      <c r="G24" s="14" t="str">
        <f t="shared" si="1"/>
        <v>越谷市花田4-14-1</v>
      </c>
    </row>
    <row r="25" spans="1:18" x14ac:dyDescent="0.15">
      <c r="A25" s="12" t="s">
        <v>166</v>
      </c>
      <c r="B25" s="16">
        <v>489640675</v>
      </c>
      <c r="C25" s="17">
        <v>489640668</v>
      </c>
      <c r="D25" s="8" t="str">
        <f t="shared" si="0"/>
        <v>343-0023</v>
      </c>
      <c r="E25" s="12" t="s">
        <v>167</v>
      </c>
      <c r="F25" s="13" t="s">
        <v>168</v>
      </c>
      <c r="G25" s="14" t="str">
        <f t="shared" si="1"/>
        <v>越谷市東越谷6-1040</v>
      </c>
      <c r="I25" s="18"/>
    </row>
    <row r="26" spans="1:18" x14ac:dyDescent="0.15">
      <c r="A26" s="12" t="s">
        <v>169</v>
      </c>
      <c r="B26" s="16">
        <v>489761586</v>
      </c>
      <c r="C26" s="17">
        <v>489761585</v>
      </c>
      <c r="D26" s="8" t="str">
        <f t="shared" si="0"/>
        <v>343-0002</v>
      </c>
      <c r="E26" s="12" t="s">
        <v>170</v>
      </c>
      <c r="F26" s="13" t="s">
        <v>171</v>
      </c>
      <c r="G26" s="14" t="str">
        <f t="shared" si="1"/>
        <v>越谷市平方2784</v>
      </c>
      <c r="I26" s="19"/>
    </row>
    <row r="27" spans="1:18" x14ac:dyDescent="0.15">
      <c r="A27" s="12" t="s">
        <v>172</v>
      </c>
      <c r="B27" s="16">
        <v>489622740</v>
      </c>
      <c r="C27" s="17">
        <v>489622780</v>
      </c>
      <c r="D27" s="8" t="str">
        <f t="shared" si="0"/>
        <v>343-0011</v>
      </c>
      <c r="E27" s="12" t="s">
        <v>148</v>
      </c>
      <c r="F27" s="13" t="s">
        <v>173</v>
      </c>
      <c r="G27" s="14" t="str">
        <f t="shared" si="1"/>
        <v>越谷市増林2-512</v>
      </c>
    </row>
    <row r="28" spans="1:18" x14ac:dyDescent="0.15">
      <c r="A28" s="12" t="s">
        <v>174</v>
      </c>
      <c r="B28" s="16">
        <v>489885582</v>
      </c>
      <c r="C28" s="17">
        <v>489885581</v>
      </c>
      <c r="D28" s="8" t="str">
        <f t="shared" si="0"/>
        <v>343-0845</v>
      </c>
      <c r="E28" s="12" t="s">
        <v>175</v>
      </c>
      <c r="F28" s="13" t="s">
        <v>176</v>
      </c>
      <c r="G28" s="14" t="str">
        <f t="shared" si="1"/>
        <v>越谷市南越谷4-21-1</v>
      </c>
    </row>
    <row r="29" spans="1:18" x14ac:dyDescent="0.15">
      <c r="A29" s="12" t="s">
        <v>177</v>
      </c>
      <c r="B29" s="16">
        <v>489652273</v>
      </c>
      <c r="C29" s="17">
        <v>489652272</v>
      </c>
      <c r="D29" s="8" t="str">
        <f t="shared" si="0"/>
        <v>343-0806</v>
      </c>
      <c r="E29" s="12" t="s">
        <v>178</v>
      </c>
      <c r="F29" s="13" t="s">
        <v>179</v>
      </c>
      <c r="G29" s="14" t="str">
        <f t="shared" si="1"/>
        <v>越谷市宮本町5-85</v>
      </c>
    </row>
    <row r="30" spans="1:18" x14ac:dyDescent="0.15">
      <c r="A30" s="12" t="s">
        <v>180</v>
      </c>
      <c r="B30" s="16">
        <v>489877560</v>
      </c>
      <c r="C30" s="17">
        <v>489877561</v>
      </c>
      <c r="D30" s="8" t="str">
        <f t="shared" si="0"/>
        <v>343-0827</v>
      </c>
      <c r="E30" s="12" t="s">
        <v>105</v>
      </c>
      <c r="F30" s="13" t="s">
        <v>181</v>
      </c>
      <c r="G30" s="14" t="str">
        <f t="shared" si="1"/>
        <v>越谷市川柳町1-401</v>
      </c>
    </row>
    <row r="31" spans="1:18" x14ac:dyDescent="0.15">
      <c r="A31" s="12" t="s">
        <v>182</v>
      </c>
      <c r="B31" s="16">
        <v>489761588</v>
      </c>
      <c r="C31" s="17">
        <v>489761589</v>
      </c>
      <c r="D31" s="8" t="str">
        <f t="shared" si="0"/>
        <v>343-0006</v>
      </c>
      <c r="E31" s="12" t="s">
        <v>158</v>
      </c>
      <c r="F31" s="13" t="s">
        <v>183</v>
      </c>
      <c r="G31" s="14" t="str">
        <f t="shared" si="1"/>
        <v>越谷市北川崎725</v>
      </c>
    </row>
    <row r="32" spans="1:18" x14ac:dyDescent="0.15">
      <c r="A32" s="12" t="s">
        <v>184</v>
      </c>
      <c r="B32" s="16">
        <v>489755551</v>
      </c>
      <c r="C32" s="17">
        <v>489755641</v>
      </c>
      <c r="D32" s="8" t="str">
        <f t="shared" si="0"/>
        <v>343-0025</v>
      </c>
      <c r="E32" s="12" t="s">
        <v>51</v>
      </c>
      <c r="F32" s="13" t="s">
        <v>185</v>
      </c>
      <c r="G32" s="14" t="str">
        <f t="shared" si="1"/>
        <v>越谷市大沢659-1</v>
      </c>
    </row>
    <row r="33" spans="1:7" x14ac:dyDescent="0.15">
      <c r="A33" s="12" t="s">
        <v>186</v>
      </c>
      <c r="B33" s="16">
        <v>489872111</v>
      </c>
      <c r="C33" s="17">
        <v>489872114</v>
      </c>
      <c r="D33" s="8" t="str">
        <f t="shared" si="0"/>
        <v>343-0823</v>
      </c>
      <c r="E33" s="12" t="s">
        <v>187</v>
      </c>
      <c r="F33" s="13" t="s">
        <v>188</v>
      </c>
      <c r="G33" s="14" t="str">
        <f t="shared" si="1"/>
        <v>越谷市相模町3-165</v>
      </c>
    </row>
    <row r="34" spans="1:7" x14ac:dyDescent="0.15">
      <c r="A34" s="12" t="s">
        <v>189</v>
      </c>
      <c r="B34" s="16">
        <v>489753830</v>
      </c>
      <c r="C34" s="17">
        <v>489753463</v>
      </c>
      <c r="D34" s="8" t="str">
        <f t="shared" si="0"/>
        <v>343-0034</v>
      </c>
      <c r="E34" s="12" t="s">
        <v>62</v>
      </c>
      <c r="F34" s="13" t="s">
        <v>190</v>
      </c>
      <c r="G34" s="14" t="str">
        <f t="shared" si="1"/>
        <v>越谷市大竹236</v>
      </c>
    </row>
    <row r="35" spans="1:7" x14ac:dyDescent="0.15">
      <c r="A35" s="12" t="s">
        <v>191</v>
      </c>
      <c r="B35" s="16">
        <v>489751009</v>
      </c>
      <c r="C35" s="17">
        <v>489751487</v>
      </c>
      <c r="D35" s="8" t="str">
        <f t="shared" si="0"/>
        <v>343-0032</v>
      </c>
      <c r="E35" s="12" t="s">
        <v>67</v>
      </c>
      <c r="F35" s="13" t="s">
        <v>192</v>
      </c>
      <c r="G35" s="14" t="str">
        <f t="shared" si="1"/>
        <v>越谷市袋山870</v>
      </c>
    </row>
    <row r="36" spans="1:7" x14ac:dyDescent="0.15">
      <c r="A36" s="12" t="s">
        <v>193</v>
      </c>
      <c r="B36" s="16">
        <v>489877940</v>
      </c>
      <c r="C36" s="17">
        <v>489877943</v>
      </c>
      <c r="D36" s="8" t="str">
        <f t="shared" si="0"/>
        <v>343-0827</v>
      </c>
      <c r="E36" s="12" t="s">
        <v>105</v>
      </c>
      <c r="F36" s="13" t="s">
        <v>194</v>
      </c>
      <c r="G36" s="14" t="str">
        <f t="shared" si="1"/>
        <v>越谷市川柳町1-498</v>
      </c>
    </row>
    <row r="37" spans="1:7" x14ac:dyDescent="0.15">
      <c r="A37" s="12" t="s">
        <v>195</v>
      </c>
      <c r="B37" s="16">
        <v>489766615</v>
      </c>
      <c r="C37" s="17">
        <v>489766534</v>
      </c>
      <c r="D37" s="8" t="str">
        <f t="shared" si="0"/>
        <v>343-0008</v>
      </c>
      <c r="E37" s="12" t="s">
        <v>196</v>
      </c>
      <c r="F37" s="13" t="s">
        <v>197</v>
      </c>
      <c r="G37" s="14" t="str">
        <f t="shared" si="1"/>
        <v>越谷市大吉435</v>
      </c>
    </row>
    <row r="38" spans="1:7" x14ac:dyDescent="0.15">
      <c r="A38" s="12" t="s">
        <v>198</v>
      </c>
      <c r="B38" s="16">
        <v>489778778</v>
      </c>
      <c r="C38" s="17">
        <v>489778926</v>
      </c>
      <c r="D38" s="8" t="str">
        <f t="shared" si="0"/>
        <v>343-0036</v>
      </c>
      <c r="E38" s="12" t="s">
        <v>199</v>
      </c>
      <c r="F38" s="13" t="s">
        <v>200</v>
      </c>
      <c r="G38" s="14" t="str">
        <f t="shared" si="1"/>
        <v>越谷市三野宮1141</v>
      </c>
    </row>
    <row r="39" spans="1:7" x14ac:dyDescent="0.15">
      <c r="A39" s="12" t="s">
        <v>201</v>
      </c>
      <c r="B39" s="16">
        <v>489629180</v>
      </c>
      <c r="C39" s="17">
        <v>489629158</v>
      </c>
      <c r="D39" s="8" t="str">
        <f t="shared" si="0"/>
        <v>343-0014</v>
      </c>
      <c r="E39" s="12" t="s">
        <v>202</v>
      </c>
      <c r="F39" s="13" t="s">
        <v>203</v>
      </c>
      <c r="G39" s="14" t="str">
        <f t="shared" si="1"/>
        <v>越谷市宮前1-18-1</v>
      </c>
    </row>
    <row r="40" spans="1:7" x14ac:dyDescent="0.15">
      <c r="A40" s="12" t="s">
        <v>204</v>
      </c>
      <c r="B40" s="16">
        <v>489765868</v>
      </c>
      <c r="C40" s="17">
        <v>489765748</v>
      </c>
      <c r="D40" s="8" t="str">
        <f t="shared" si="0"/>
        <v>343-0805</v>
      </c>
      <c r="E40" s="12" t="s">
        <v>205</v>
      </c>
      <c r="F40" s="13" t="s">
        <v>206</v>
      </c>
      <c r="G40" s="14" t="str">
        <f t="shared" si="1"/>
        <v>越谷市神明町2-385</v>
      </c>
    </row>
    <row r="41" spans="1:7" x14ac:dyDescent="0.15">
      <c r="A41" s="12" t="s">
        <v>207</v>
      </c>
      <c r="B41" s="16">
        <v>489622366</v>
      </c>
      <c r="C41" s="17">
        <v>489622737</v>
      </c>
      <c r="D41" s="8" t="str">
        <f t="shared" si="0"/>
        <v>343-0023</v>
      </c>
      <c r="E41" s="12" t="s">
        <v>167</v>
      </c>
      <c r="F41" s="13" t="s">
        <v>208</v>
      </c>
      <c r="G41" s="14" t="str">
        <f t="shared" si="1"/>
        <v>越谷市東越谷9-3160</v>
      </c>
    </row>
    <row r="42" spans="1:7" x14ac:dyDescent="0.15">
      <c r="A42" s="12" t="s">
        <v>209</v>
      </c>
      <c r="B42" s="16">
        <v>489773451</v>
      </c>
      <c r="C42" s="17">
        <v>489773469</v>
      </c>
      <c r="D42" s="8" t="str">
        <f t="shared" si="0"/>
        <v>343-0002</v>
      </c>
      <c r="E42" s="12" t="s">
        <v>170</v>
      </c>
      <c r="F42" s="13" t="s">
        <v>210</v>
      </c>
      <c r="G42" s="14" t="str">
        <f t="shared" si="1"/>
        <v>越谷市平方2115</v>
      </c>
    </row>
    <row r="43" spans="1:7" x14ac:dyDescent="0.15">
      <c r="A43" s="12" t="s">
        <v>211</v>
      </c>
      <c r="B43" s="16">
        <v>489660317</v>
      </c>
      <c r="C43" s="17">
        <v>489660836</v>
      </c>
      <c r="D43" s="8" t="s">
        <v>212</v>
      </c>
      <c r="E43" s="12" t="s">
        <v>213</v>
      </c>
      <c r="F43" s="13" t="s">
        <v>214</v>
      </c>
      <c r="G43" s="14" t="str">
        <f t="shared" si="1"/>
        <v>越谷市新越谷1-85</v>
      </c>
    </row>
    <row r="44" spans="1:7" x14ac:dyDescent="0.15">
      <c r="A44" s="12" t="s">
        <v>215</v>
      </c>
      <c r="B44" s="16">
        <v>489754591</v>
      </c>
      <c r="C44" s="16">
        <v>489754658</v>
      </c>
      <c r="D44" s="8" t="str">
        <f t="shared" si="0"/>
        <v>343-0004</v>
      </c>
      <c r="E44" s="12" t="s">
        <v>216</v>
      </c>
      <c r="F44" s="13" t="s">
        <v>217</v>
      </c>
      <c r="G44" s="14" t="str">
        <f t="shared" si="1"/>
        <v>越谷市大松450</v>
      </c>
    </row>
    <row r="45" spans="1:7" x14ac:dyDescent="0.15">
      <c r="A45" s="12" t="s">
        <v>218</v>
      </c>
      <c r="B45" s="16">
        <v>489861031</v>
      </c>
      <c r="C45" s="16">
        <v>489861035</v>
      </c>
      <c r="D45" s="8" t="str">
        <f t="shared" si="0"/>
        <v>343-0827</v>
      </c>
      <c r="E45" s="12" t="s">
        <v>105</v>
      </c>
      <c r="F45" s="13" t="s">
        <v>219</v>
      </c>
      <c r="G45" s="14" t="str">
        <f t="shared" si="1"/>
        <v>越谷市川柳町1-198</v>
      </c>
    </row>
    <row r="46" spans="1:7" x14ac:dyDescent="0.15">
      <c r="A46" s="12" t="s">
        <v>220</v>
      </c>
      <c r="B46" s="16">
        <v>489879651</v>
      </c>
      <c r="C46" s="16">
        <v>489879653</v>
      </c>
      <c r="D46" s="8" t="str">
        <f t="shared" si="0"/>
        <v>343-0844</v>
      </c>
      <c r="E46" s="12" t="s">
        <v>77</v>
      </c>
      <c r="F46" s="13" t="s">
        <v>221</v>
      </c>
      <c r="G46" s="14" t="str">
        <f t="shared" si="1"/>
        <v>越谷市大間野町4-357</v>
      </c>
    </row>
    <row r="47" spans="1:7" x14ac:dyDescent="0.15">
      <c r="A47" s="12" t="s">
        <v>222</v>
      </c>
      <c r="B47" s="16">
        <v>489737461</v>
      </c>
      <c r="C47" s="16">
        <v>489737464</v>
      </c>
      <c r="D47" s="8" t="str">
        <f t="shared" si="0"/>
        <v>343-0827</v>
      </c>
      <c r="E47" s="12" t="s">
        <v>105</v>
      </c>
      <c r="F47" s="13" t="s">
        <v>223</v>
      </c>
      <c r="G47" s="14" t="str">
        <f t="shared" si="1"/>
        <v>越谷市川柳町1-582-1</v>
      </c>
    </row>
    <row r="48" spans="1:7" x14ac:dyDescent="0.15">
      <c r="A48" s="12" t="s">
        <v>224</v>
      </c>
      <c r="B48" s="16">
        <v>489705522</v>
      </c>
      <c r="C48" s="16">
        <v>489705588</v>
      </c>
      <c r="D48" s="8" t="s">
        <v>225</v>
      </c>
      <c r="E48" s="12" t="s">
        <v>226</v>
      </c>
      <c r="F48" s="13" t="s">
        <v>227</v>
      </c>
      <c r="G48" s="14" t="str">
        <f t="shared" si="1"/>
        <v>越谷市恩間新田寺前316</v>
      </c>
    </row>
    <row r="49" spans="1:7" x14ac:dyDescent="0.15">
      <c r="A49" s="12" t="s">
        <v>228</v>
      </c>
      <c r="B49" s="16">
        <v>489871094</v>
      </c>
      <c r="C49" s="16">
        <v>489867318</v>
      </c>
      <c r="D49" s="8" t="s">
        <v>229</v>
      </c>
      <c r="E49" s="12" t="s">
        <v>213</v>
      </c>
      <c r="F49" s="13" t="s">
        <v>230</v>
      </c>
      <c r="G49" s="14" t="str">
        <f t="shared" si="1"/>
        <v>越谷市新越谷2-18-6</v>
      </c>
    </row>
    <row r="50" spans="1:7" x14ac:dyDescent="0.15">
      <c r="A50" s="12"/>
      <c r="B50" s="20"/>
      <c r="C50" s="20"/>
      <c r="D50" s="8" t="str">
        <f t="shared" si="0"/>
        <v/>
      </c>
      <c r="E50" s="12"/>
      <c r="F50" s="13"/>
      <c r="G50" s="14" t="str">
        <f t="shared" si="1"/>
        <v/>
      </c>
    </row>
    <row r="51" spans="1:7" x14ac:dyDescent="0.15">
      <c r="A51" s="12"/>
      <c r="B51" s="20"/>
      <c r="C51" s="20"/>
      <c r="D51" s="8" t="str">
        <f t="shared" si="0"/>
        <v/>
      </c>
      <c r="E51" s="12"/>
      <c r="F51" s="13"/>
      <c r="G51" s="14" t="str">
        <f t="shared" si="1"/>
        <v/>
      </c>
    </row>
    <row r="52" spans="1:7" x14ac:dyDescent="0.15">
      <c r="A52" s="12"/>
      <c r="B52" s="20"/>
      <c r="C52" s="20"/>
      <c r="D52" s="8" t="str">
        <f t="shared" si="0"/>
        <v/>
      </c>
      <c r="E52" s="12"/>
      <c r="F52" s="13"/>
      <c r="G52" s="14" t="str">
        <f t="shared" si="1"/>
        <v/>
      </c>
    </row>
    <row r="53" spans="1:7" x14ac:dyDescent="0.15">
      <c r="A53" s="12"/>
      <c r="B53" s="20"/>
      <c r="C53" s="20"/>
      <c r="D53" s="8" t="str">
        <f t="shared" si="0"/>
        <v/>
      </c>
      <c r="E53" s="12"/>
      <c r="F53" s="13"/>
      <c r="G53" s="14" t="str">
        <f t="shared" si="1"/>
        <v/>
      </c>
    </row>
    <row r="54" spans="1:7" x14ac:dyDescent="0.15">
      <c r="A54" s="12"/>
      <c r="B54" s="20"/>
      <c r="C54" s="20"/>
      <c r="D54" s="8" t="str">
        <f t="shared" si="0"/>
        <v/>
      </c>
      <c r="E54" s="12"/>
      <c r="F54" s="13"/>
      <c r="G54" s="14" t="str">
        <f t="shared" si="1"/>
        <v/>
      </c>
    </row>
    <row r="55" spans="1:7" x14ac:dyDescent="0.15">
      <c r="A55" s="12"/>
      <c r="B55" s="20"/>
      <c r="C55" s="20"/>
      <c r="D55" s="8" t="str">
        <f t="shared" si="0"/>
        <v/>
      </c>
      <c r="E55" s="12"/>
      <c r="F55" s="13"/>
      <c r="G55" s="14" t="str">
        <f t="shared" si="1"/>
        <v/>
      </c>
    </row>
    <row r="56" spans="1:7" x14ac:dyDescent="0.15">
      <c r="A56" s="12"/>
      <c r="B56" s="20"/>
      <c r="C56" s="20"/>
      <c r="D56" s="8" t="str">
        <f t="shared" si="0"/>
        <v/>
      </c>
      <c r="E56" s="12"/>
      <c r="F56" s="13"/>
      <c r="G56" s="14" t="str">
        <f t="shared" si="1"/>
        <v/>
      </c>
    </row>
    <row r="57" spans="1:7" x14ac:dyDescent="0.15">
      <c r="A57" s="12"/>
      <c r="B57" s="20"/>
      <c r="C57" s="20"/>
      <c r="D57" s="8" t="str">
        <f t="shared" si="0"/>
        <v/>
      </c>
      <c r="E57" s="12"/>
      <c r="F57" s="13"/>
      <c r="G57" s="14" t="str">
        <f t="shared" si="1"/>
        <v/>
      </c>
    </row>
    <row r="58" spans="1:7" x14ac:dyDescent="0.15">
      <c r="A58" s="12"/>
      <c r="B58" s="20"/>
      <c r="C58" s="20"/>
      <c r="D58" s="8" t="str">
        <f t="shared" si="0"/>
        <v/>
      </c>
      <c r="E58" s="12"/>
      <c r="F58" s="13"/>
      <c r="G58" s="14" t="str">
        <f t="shared" si="1"/>
        <v/>
      </c>
    </row>
    <row r="59" spans="1:7" x14ac:dyDescent="0.15">
      <c r="A59" s="12"/>
      <c r="B59" s="20"/>
      <c r="C59" s="20"/>
      <c r="D59" s="8" t="str">
        <f t="shared" si="0"/>
        <v/>
      </c>
      <c r="E59" s="12"/>
      <c r="F59" s="13"/>
      <c r="G59" s="14" t="str">
        <f t="shared" si="1"/>
        <v/>
      </c>
    </row>
    <row r="60" spans="1:7" x14ac:dyDescent="0.15">
      <c r="A60" s="12"/>
      <c r="B60" s="20"/>
      <c r="C60" s="20"/>
      <c r="D60" s="8" t="str">
        <f t="shared" si="0"/>
        <v/>
      </c>
      <c r="E60" s="12"/>
      <c r="F60" s="13"/>
      <c r="G60" s="14" t="str">
        <f t="shared" si="1"/>
        <v/>
      </c>
    </row>
    <row r="61" spans="1:7" x14ac:dyDescent="0.15">
      <c r="A61" s="12"/>
      <c r="B61" s="20"/>
      <c r="C61" s="20"/>
      <c r="D61" s="8" t="str">
        <f t="shared" si="0"/>
        <v/>
      </c>
      <c r="E61" s="12"/>
      <c r="F61" s="13"/>
      <c r="G61" s="14" t="str">
        <f t="shared" si="1"/>
        <v/>
      </c>
    </row>
  </sheetData>
  <sheetProtection formatColumns="0" formatRows="0"/>
  <phoneticPr fontId="1"/>
  <dataValidations count="6">
    <dataValidation imeMode="hiragana" allowBlank="1" showInputMessage="1" showErrorMessage="1" promptTitle="７ケタ郵便番号の入力" prompt="３４３－９９９９_x000a_のように入力後_x000a_変換してください" sqref="E2:E61" xr:uid="{00000000-0002-0000-0100-000000000000}"/>
    <dataValidation imeMode="off" allowBlank="1" showInputMessage="1" showErrorMessage="1" sqref="F2:G61 D2:D61" xr:uid="{00000000-0002-0000-0100-000001000000}"/>
    <dataValidation imeMode="hiragana" allowBlank="1" showInputMessage="1" showErrorMessage="1" sqref="I2:R9 I11:R20 A2:A61" xr:uid="{00000000-0002-0000-0100-000002000000}"/>
    <dataValidation type="textLength" imeMode="off" allowBlank="1" showInputMessage="1" showErrorMessage="1" errorTitle="ハイフンは" error="不要です" promptTitle="番号の入力" prompt="市外局番_x000a_携帯 0X0_x000a_は入力" sqref="B2:B61" xr:uid="{00000000-0002-0000-0100-000003000000}">
      <formula1>9</formula1>
      <formula2>10</formula2>
    </dataValidation>
    <dataValidation type="textLength" imeMode="off" operator="equal" allowBlank="1" showInputMessage="1" showErrorMessage="1" promptTitle="番号の入力" prompt="市外局番は不要" sqref="C50:C61" xr:uid="{00000000-0002-0000-0100-000004000000}">
      <formula1>7</formula1>
    </dataValidation>
    <dataValidation type="textLength" imeMode="off" operator="equal" allowBlank="1" showInputMessage="1" showErrorMessage="1" errorTitle="ハイフンは" error="不要です" promptTitle="番号の入力" prompt="ハイフンは不要" sqref="C2:C49" xr:uid="{00000000-0002-0000-0100-000005000000}">
      <formula1>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借用報告書</vt:lpstr>
      <vt:lpstr>借用報告書-印刷用</vt:lpstr>
      <vt:lpstr>DATA</vt:lpstr>
      <vt:lpstr>EXP</vt:lpstr>
      <vt:lpstr>借用報告書!Print_Area</vt:lpstr>
      <vt:lpstr>'借用報告書-印刷用'!Print_Area</vt:lpstr>
    </vt:vector>
  </TitlesOfParts>
  <Company>FJ-USER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SUMITA HIDEKI</dc:creator>
  <cp:lastModifiedBy>Administrator</cp:lastModifiedBy>
  <cp:lastPrinted>2019-04-22T05:49:49Z</cp:lastPrinted>
  <dcterms:created xsi:type="dcterms:W3CDTF">2008-05-11T09:48:15Z</dcterms:created>
  <dcterms:modified xsi:type="dcterms:W3CDTF">2019-05-14T09:55:54Z</dcterms:modified>
</cp:coreProperties>
</file>